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060" yWindow="80" windowWidth="25600" windowHeight="16060" tabRatio="612"/>
  </bookViews>
  <sheets>
    <sheet name="报价汇总" sheetId="12" r:id="rId1"/>
    <sheet name="Sheet1" sheetId="17" state="hidden" r:id="rId2"/>
    <sheet name="Sheet3" sheetId="16" state="hidden" r:id="rId3"/>
    <sheet name="报价明细" sheetId="19" r:id="rId4"/>
  </sheets>
  <externalReferences>
    <externalReference r:id="rId5"/>
  </externalReferences>
  <definedNames>
    <definedName name="_xlnm.Print_Area" localSheetId="0">报价汇总!$A$1:$D$24</definedName>
  </definedNames>
  <calcPr calcId="140001" concurrentCalc="0"/>
  <pivotCaches>
    <pivotCache cacheId="24" r:id="rId6"/>
    <pivotCache cacheId="25" r:id="rId7"/>
    <pivotCache cacheId="26" r:id="rId8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2" l="1"/>
  <c r="D11" i="12"/>
  <c r="I19" i="19"/>
  <c r="I12" i="19"/>
  <c r="I27" i="19"/>
  <c r="I8" i="19"/>
  <c r="I9" i="19"/>
  <c r="I10" i="19"/>
  <c r="I26" i="19"/>
  <c r="I25" i="19"/>
  <c r="I24" i="19"/>
  <c r="I23" i="19"/>
  <c r="I22" i="19"/>
  <c r="I21" i="19"/>
  <c r="I20" i="19"/>
  <c r="I18" i="19"/>
  <c r="I17" i="19"/>
  <c r="I16" i="19"/>
  <c r="I15" i="19"/>
  <c r="I14" i="19"/>
  <c r="I13" i="19"/>
  <c r="I7" i="19"/>
  <c r="I3" i="19"/>
  <c r="D12" i="12"/>
  <c r="I4" i="19"/>
  <c r="D10" i="12"/>
  <c r="D14" i="12"/>
  <c r="D15" i="12"/>
  <c r="K41" i="17"/>
  <c r="K42" i="17"/>
  <c r="K40" i="17"/>
  <c r="K38" i="17"/>
  <c r="K29" i="17"/>
  <c r="K28" i="17"/>
  <c r="K22" i="17"/>
  <c r="K14" i="17"/>
  <c r="K11" i="17"/>
  <c r="K12" i="17"/>
  <c r="K10" i="17"/>
</calcChain>
</file>

<file path=xl/sharedStrings.xml><?xml version="1.0" encoding="utf-8"?>
<sst xmlns="http://schemas.openxmlformats.org/spreadsheetml/2006/main" count="272" uniqueCount="152">
  <si>
    <t>含税总计(CNY)</t>
  </si>
  <si>
    <t>Creative</t>
  </si>
  <si>
    <t>Event&amp;Production</t>
  </si>
  <si>
    <t>Video Production</t>
  </si>
  <si>
    <t>求和项:总价</t>
  </si>
  <si>
    <t>行标签</t>
  </si>
  <si>
    <t>求和项:总价
Subtotal</t>
  </si>
  <si>
    <t>大会环节</t>
  </si>
  <si>
    <t>类别
Category</t>
  </si>
  <si>
    <t>汇总</t>
  </si>
  <si>
    <t>类别</t>
  </si>
  <si>
    <t>项目
Item</t>
  </si>
  <si>
    <t>Opening video (plenary session)（大会开场视频）</t>
  </si>
  <si>
    <t>Closing ceremony</t>
  </si>
  <si>
    <t>主形象设计</t>
  </si>
  <si>
    <t>Team Building</t>
  </si>
  <si>
    <t>人员</t>
  </si>
  <si>
    <t>人员费用</t>
  </si>
  <si>
    <t>Post-event video - Closing ceremony（闭幕式现场花絮视频）</t>
  </si>
  <si>
    <t>For all sessions</t>
  </si>
  <si>
    <t>微信相关</t>
  </si>
  <si>
    <t>(空白)</t>
  </si>
  <si>
    <t>AV设备租赁</t>
  </si>
  <si>
    <t>Post-event video - Gala dinner（晚宴现场花絮视频）</t>
  </si>
  <si>
    <t>Gala dinner</t>
  </si>
  <si>
    <t>灯光设备租赁</t>
  </si>
  <si>
    <t>Post-event video - Opening cermony（大会现场花絮剪辑视频）</t>
  </si>
  <si>
    <t>Plenary session</t>
  </si>
  <si>
    <t>视频设备租赁</t>
  </si>
  <si>
    <t>Post-event video - Team building（拓展活动现场花絮视频）</t>
  </si>
  <si>
    <t>音频设备租赁</t>
  </si>
  <si>
    <t>Top Sales Video（销售明星视频）</t>
  </si>
  <si>
    <t xml:space="preserve">其他
</t>
  </si>
  <si>
    <t>差旅费用</t>
  </si>
  <si>
    <t>Warm-up Video(大会暖场视频)</t>
  </si>
  <si>
    <t>图片</t>
  </si>
  <si>
    <t>搭建</t>
  </si>
  <si>
    <t>其他</t>
  </si>
  <si>
    <t>完稿</t>
  </si>
  <si>
    <t>道具</t>
  </si>
  <si>
    <t>总计</t>
  </si>
  <si>
    <t>延展设计</t>
  </si>
  <si>
    <t>制作</t>
  </si>
  <si>
    <t>热转印布拉网展架</t>
  </si>
  <si>
    <t xml:space="preserve">易拉宝                                                                                                                                     </t>
  </si>
  <si>
    <t>席位卡</t>
  </si>
  <si>
    <t>人员交通</t>
  </si>
  <si>
    <t>运输费</t>
  </si>
  <si>
    <t>采购</t>
  </si>
  <si>
    <t>人/天</t>
  </si>
  <si>
    <t>小时/hour</t>
  </si>
  <si>
    <t>Creative director</t>
  </si>
  <si>
    <t xml:space="preserve">Associate Creative Director </t>
  </si>
  <si>
    <t>Copywriter</t>
  </si>
  <si>
    <t xml:space="preserve">2D designer </t>
  </si>
  <si>
    <t xml:space="preserve">Senior Project Manager </t>
  </si>
  <si>
    <t xml:space="preserve">Project Manager </t>
  </si>
  <si>
    <t xml:space="preserve">3D designer </t>
  </si>
  <si>
    <t>Developer</t>
  </si>
  <si>
    <t>Technicals</t>
  </si>
  <si>
    <t>序号</t>
  </si>
  <si>
    <t>服务类目</t>
  </si>
  <si>
    <t>资深摄像师</t>
    <rPh sb="0" eb="1">
      <t>zi shen</t>
    </rPh>
    <rPh sb="2" eb="3">
      <t>she xiang shi</t>
    </rPh>
    <phoneticPr fontId="3" type="noConversion"/>
  </si>
  <si>
    <t>主舞台</t>
  </si>
  <si>
    <t>发光灯带</t>
  </si>
  <si>
    <t>黑布围挡</t>
  </si>
  <si>
    <t>奖杯</t>
  </si>
  <si>
    <t>运费</t>
  </si>
  <si>
    <t>侨光灯光太空架</t>
  </si>
  <si>
    <t>面光太空架</t>
  </si>
  <si>
    <t>外场入口处氛围</t>
  </si>
  <si>
    <t>控台搭建</t>
  </si>
  <si>
    <t>手举牌</t>
  </si>
  <si>
    <t>地贴</t>
  </si>
  <si>
    <t>互动展示区1
互动</t>
  </si>
  <si>
    <t>互动展示区2
娃娃机互动</t>
  </si>
  <si>
    <t>互动展示区3
倒置空间拍摄区（有封顶）</t>
  </si>
  <si>
    <t>互动展示区4
星空拍摄区（有封顶）</t>
  </si>
  <si>
    <t>互动展示区5
游戏机互动区</t>
  </si>
  <si>
    <t>互动展示区6</t>
  </si>
  <si>
    <t>AV</t>
  </si>
  <si>
    <t>麦标套</t>
  </si>
  <si>
    <t>结算小计</t>
    <rPh sb="0" eb="1">
      <t>jie suan</t>
    </rPh>
    <rPh sb="2" eb="3">
      <t>xiao</t>
    </rPh>
    <rPh sb="3" eb="4">
      <t>ji suan</t>
    </rPh>
    <phoneticPr fontId="3" type="noConversion"/>
  </si>
  <si>
    <t>康辉集团北京国际会议展览有限公司</t>
    <phoneticPr fontId="3" type="noConversion"/>
  </si>
  <si>
    <t>Event:</t>
    <phoneticPr fontId="3" type="noConversion"/>
  </si>
  <si>
    <t>Activity site</t>
    <phoneticPr fontId="3" type="noConversion"/>
  </si>
  <si>
    <t>Set up</t>
    <phoneticPr fontId="3" type="noConversion"/>
  </si>
  <si>
    <t>Event Time</t>
    <phoneticPr fontId="3" type="noConversion"/>
  </si>
  <si>
    <t>From</t>
    <phoneticPr fontId="3" type="noConversion"/>
  </si>
  <si>
    <t>Tal：</t>
    <phoneticPr fontId="3" type="noConversion"/>
  </si>
  <si>
    <t>线上合计(未税):</t>
    <phoneticPr fontId="3" type="noConversion"/>
  </si>
  <si>
    <t>类别</t>
    <phoneticPr fontId="3" type="noConversion"/>
  </si>
  <si>
    <t>项目</t>
    <phoneticPr fontId="3" type="noConversion"/>
  </si>
  <si>
    <t>内容描述</t>
    <phoneticPr fontId="3" type="noConversion"/>
  </si>
  <si>
    <t>单价</t>
    <phoneticPr fontId="3" type="noConversion"/>
  </si>
  <si>
    <t>数量</t>
    <phoneticPr fontId="3" type="noConversion"/>
  </si>
  <si>
    <t>总价</t>
    <phoneticPr fontId="3" type="noConversion"/>
  </si>
  <si>
    <t>序号</t>
    <phoneticPr fontId="3" type="noConversion"/>
  </si>
  <si>
    <t>单位</t>
    <phoneticPr fontId="3" type="noConversion"/>
  </si>
  <si>
    <t>使用环节</t>
    <phoneticPr fontId="3" type="noConversion"/>
  </si>
  <si>
    <t>人员合计(未税):</t>
    <phoneticPr fontId="3" type="noConversion"/>
  </si>
  <si>
    <t>A</t>
    <phoneticPr fontId="3" type="noConversion"/>
  </si>
  <si>
    <t>B</t>
    <phoneticPr fontId="3" type="noConversion"/>
  </si>
  <si>
    <t>线上</t>
    <phoneticPr fontId="3" type="noConversion"/>
  </si>
  <si>
    <t>视频</t>
    <phoneticPr fontId="3" type="noConversion"/>
  </si>
  <si>
    <t>D</t>
    <phoneticPr fontId="3" type="noConversion"/>
  </si>
  <si>
    <t>总计(未税）</t>
    <phoneticPr fontId="3" type="noConversion"/>
  </si>
  <si>
    <t>税点6%</t>
    <phoneticPr fontId="3" type="noConversion"/>
  </si>
  <si>
    <t>含税总计</t>
    <phoneticPr fontId="3" type="noConversion"/>
  </si>
  <si>
    <t>Servier 1st CYCLE MEETING</t>
    <phoneticPr fontId="3" type="noConversion"/>
  </si>
  <si>
    <t>Beijing、Hangzhou，Chengdu、Foshan</t>
    <phoneticPr fontId="3" type="noConversion"/>
  </si>
  <si>
    <t>2020, Sept 15th</t>
    <phoneticPr fontId="3" type="noConversion"/>
  </si>
  <si>
    <t>2020, Sept 14th-18th</t>
    <phoneticPr fontId="3" type="noConversion"/>
  </si>
  <si>
    <t>张蓉蓉</t>
    <phoneticPr fontId="3" type="noConversion"/>
  </si>
  <si>
    <t>平面设计</t>
    <phoneticPr fontId="3" type="noConversion"/>
  </si>
  <si>
    <t>活动等形象，延展画面</t>
    <phoneticPr fontId="3" type="noConversion"/>
  </si>
  <si>
    <t>Plenary session</t>
    <phoneticPr fontId="3" type="noConversion"/>
  </si>
  <si>
    <t>套</t>
    <phoneticPr fontId="3" type="noConversion"/>
  </si>
  <si>
    <t>客户主管</t>
  </si>
  <si>
    <t>大会、晚宴、TB*1人*2.5天</t>
    <phoneticPr fontId="3" type="noConversion"/>
  </si>
  <si>
    <t>资深摄像师交通、餐饮</t>
    <phoneticPr fontId="3" type="noConversion"/>
  </si>
  <si>
    <t>1人</t>
    <phoneticPr fontId="3" type="noConversion"/>
  </si>
  <si>
    <t>人</t>
    <phoneticPr fontId="3" type="noConversion"/>
  </si>
  <si>
    <t>细节沟通及实施*1人*4天</t>
    <phoneticPr fontId="3" type="noConversion"/>
  </si>
  <si>
    <t xml:space="preserve">opening  Video - plenary </t>
    <phoneticPr fontId="3" type="noConversion"/>
  </si>
  <si>
    <t>后期-包装制作（二维特效动画制作）</t>
    <phoneticPr fontId="22" type="noConversion"/>
  </si>
  <si>
    <t xml:space="preserve">opening  Video - plenary </t>
    <phoneticPr fontId="3" type="noConversion"/>
  </si>
  <si>
    <t>后期-视效合成（特效层分层合成比对）</t>
    <rPh sb="0" eb="1">
      <t>shi jue</t>
    </rPh>
    <rPh sb="1" eb="2">
      <t>xiao guo</t>
    </rPh>
    <rPh sb="2" eb="3">
      <t>he cheng</t>
    </rPh>
    <rPh sb="5" eb="6">
      <t>te xiao</t>
    </rPh>
    <rPh sb="7" eb="8">
      <t>ceng</t>
    </rPh>
    <rPh sb="8" eb="9">
      <t>fen ceng</t>
    </rPh>
    <rPh sb="10" eb="11">
      <t>he cheng</t>
    </rPh>
    <rPh sb="12" eb="13">
      <t>bi dui</t>
    </rPh>
    <phoneticPr fontId="22" type="noConversion"/>
  </si>
  <si>
    <t>后期-精剪（根据影片逻辑进行剪辑）</t>
    <phoneticPr fontId="22" type="noConversion"/>
  </si>
  <si>
    <t>后期-配音、配乐（版权音乐）</t>
    <rPh sb="0" eb="2">
      <t>pei yin</t>
    </rPh>
    <phoneticPr fontId="22" type="noConversion"/>
  </si>
  <si>
    <t>后期-后期调色</t>
    <phoneticPr fontId="22" type="noConversion"/>
  </si>
  <si>
    <t>后期-渲染输出</t>
    <phoneticPr fontId="22" type="noConversion"/>
  </si>
  <si>
    <t>产品发布环节</t>
    <rPh sb="0" eb="2">
      <t>chan</t>
    </rPh>
    <phoneticPr fontId="3" type="noConversion"/>
  </si>
  <si>
    <t>后期-包装制作</t>
    <rPh sb="0" eb="4">
      <t>zu</t>
    </rPh>
    <phoneticPr fontId="3" type="noConversion"/>
  </si>
  <si>
    <t>二维特效动画制作</t>
    <phoneticPr fontId="3" type="noConversion"/>
  </si>
  <si>
    <t>后期-三维动画</t>
    <phoneticPr fontId="3" type="noConversion"/>
  </si>
  <si>
    <t>三维特效动画制作</t>
    <phoneticPr fontId="3" type="noConversion"/>
  </si>
  <si>
    <t>后期-视效合成</t>
    <phoneticPr fontId="3" type="noConversion"/>
  </si>
  <si>
    <t>特效层分层合成比对</t>
    <rPh sb="0" eb="9">
      <t>du</t>
    </rPh>
    <phoneticPr fontId="3" type="noConversion"/>
  </si>
  <si>
    <t>后期-精剪</t>
    <phoneticPr fontId="3" type="noConversion"/>
  </si>
  <si>
    <t>根据影片逻辑进行剪辑</t>
    <phoneticPr fontId="3" type="noConversion"/>
  </si>
  <si>
    <t>后期-配乐</t>
    <phoneticPr fontId="3" type="noConversion"/>
  </si>
  <si>
    <t>版权音乐，适当加入音效</t>
    <phoneticPr fontId="3" type="noConversion"/>
  </si>
  <si>
    <t>后期-后期调色</t>
    <phoneticPr fontId="3" type="noConversion"/>
  </si>
  <si>
    <t>后期-渲染输出</t>
    <phoneticPr fontId="3" type="noConversion"/>
  </si>
  <si>
    <t>A.设计</t>
    <phoneticPr fontId="3" type="noConversion"/>
  </si>
  <si>
    <t>B.人员</t>
    <phoneticPr fontId="3" type="noConversion"/>
  </si>
  <si>
    <t>人员</t>
    <phoneticPr fontId="3" type="noConversion"/>
  </si>
  <si>
    <t>C.视频</t>
    <phoneticPr fontId="3" type="noConversion"/>
  </si>
  <si>
    <t>脚本</t>
    <phoneticPr fontId="3" type="noConversion"/>
  </si>
  <si>
    <t>次</t>
    <phoneticPr fontId="3" type="noConversion"/>
  </si>
  <si>
    <t>人员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</si>
</sst>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76" formatCode="_ * #,##0.00_ ;_ * \-#,##0.00_ ;_ * &quot;-&quot;??_ ;_ @_ "/>
    <numFmt numFmtId="177" formatCode="_ \¥* #,##0.00_ ;_ \¥* \-#,##0.00_ ;_ \¥* &quot;-&quot;??_ ;_ @_ "/>
    <numFmt numFmtId="178" formatCode="_-* #,##0.00\ &quot;F&quot;_-;\-* #,##0.00\ &quot;F&quot;_-;_-* &quot;-&quot;??\ &quot;F&quot;_-;_-@_-"/>
    <numFmt numFmtId="179" formatCode="_-* #,##0.00\ [$€-1]_-;\-* #,##0.00\ [$€-1]_-;_-* &quot;-&quot;??\ [$€-1]_-"/>
    <numFmt numFmtId="180" formatCode="0.00_);[Red]\(0.00\)"/>
    <numFmt numFmtId="181" formatCode="0.00_ "/>
    <numFmt numFmtId="183" formatCode="0_ "/>
  </numFmts>
  <fonts count="24" x14ac:knownFonts="1">
    <font>
      <sz val="11"/>
      <color theme="1"/>
      <name val="DengXian"/>
      <charset val="134"/>
      <scheme val="minor"/>
    </font>
    <font>
      <b/>
      <sz val="11"/>
      <color rgb="FF000000"/>
      <name val="Calibri"/>
      <family val="2"/>
    </font>
    <font>
      <b/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0"/>
      <color theme="10"/>
      <name val="Arial"/>
      <family val="2"/>
    </font>
    <font>
      <sz val="12"/>
      <name val="Times New Roman"/>
      <family val="1"/>
    </font>
    <font>
      <sz val="10"/>
      <name val="Geneva"/>
    </font>
    <font>
      <u/>
      <sz val="11"/>
      <color theme="10"/>
      <name val="DengXian"/>
      <family val="3"/>
      <charset val="134"/>
      <scheme val="minor"/>
    </font>
    <font>
      <sz val="12"/>
      <color indexed="8"/>
      <name val="Verdana"/>
      <family val="2"/>
    </font>
    <font>
      <u/>
      <sz val="11"/>
      <color theme="11"/>
      <name val="DengXian"/>
      <family val="3"/>
      <charset val="134"/>
      <scheme val="minor"/>
    </font>
    <font>
      <sz val="11"/>
      <name val="微软雅黑"/>
      <family val="3"/>
      <charset val="134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0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9"/>
      <name val="DengXian"/>
      <family val="3"/>
      <charset val="134"/>
    </font>
    <font>
      <sz val="7"/>
      <name val="微软雅黑 Light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755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6" fillId="0" borderId="0">
      <alignment vertical="center"/>
    </xf>
    <xf numFmtId="0" fontId="6" fillId="0" borderId="0"/>
    <xf numFmtId="0" fontId="5" fillId="0" borderId="0"/>
    <xf numFmtId="0" fontId="7" fillId="0" borderId="0" applyNumberForma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8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5" fillId="0" borderId="0">
      <alignment vertical="center"/>
    </xf>
    <xf numFmtId="9" fontId="4" fillId="0" borderId="0" applyFon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>
      <alignment vertical="top" wrapText="1"/>
    </xf>
    <xf numFmtId="176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>
      <alignment vertical="center"/>
    </xf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" fillId="0" borderId="0"/>
    <xf numFmtId="0" fontId="5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0" fontId="0" fillId="0" borderId="0" xfId="0" applyAlignment="1">
      <alignment horizontal="left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0" xfId="0" applyFont="1" applyBorder="1" applyProtection="1"/>
    <xf numFmtId="0" fontId="17" fillId="0" borderId="0" xfId="0" applyFont="1" applyProtection="1">
      <protection locked="0"/>
    </xf>
    <xf numFmtId="0" fontId="17" fillId="0" borderId="0" xfId="0" applyFont="1" applyProtection="1"/>
    <xf numFmtId="0" fontId="17" fillId="0" borderId="1" xfId="0" applyFont="1" applyBorder="1" applyAlignment="1" applyProtection="1">
      <alignment horizontal="center"/>
    </xf>
    <xf numFmtId="0" fontId="17" fillId="0" borderId="1" xfId="0" applyFont="1" applyBorder="1" applyAlignment="1" applyProtection="1"/>
    <xf numFmtId="0" fontId="18" fillId="0" borderId="0" xfId="0" applyFont="1" applyProtection="1"/>
    <xf numFmtId="176" fontId="17" fillId="0" borderId="0" xfId="0" applyNumberFormat="1" applyFont="1" applyProtection="1">
      <protection locked="0"/>
    </xf>
    <xf numFmtId="0" fontId="0" fillId="0" borderId="0" xfId="0" pivotButton="1"/>
    <xf numFmtId="176" fontId="0" fillId="0" borderId="0" xfId="0" applyNumberFormat="1"/>
    <xf numFmtId="0" fontId="20" fillId="0" borderId="0" xfId="0" applyFont="1" applyAlignment="1">
      <alignment wrapText="1"/>
    </xf>
    <xf numFmtId="0" fontId="16" fillId="3" borderId="1" xfId="0" applyFont="1" applyFill="1" applyBorder="1" applyAlignment="1" applyProtection="1">
      <alignment horizontal="center" vertical="center" wrapText="1"/>
    </xf>
    <xf numFmtId="180" fontId="16" fillId="2" borderId="1" xfId="0" applyNumberFormat="1" applyFont="1" applyFill="1" applyBorder="1" applyAlignment="1" applyProtection="1">
      <alignment horizontal="center" wrapText="1"/>
    </xf>
    <xf numFmtId="180" fontId="14" fillId="2" borderId="1" xfId="0" applyNumberFormat="1" applyFont="1" applyFill="1" applyBorder="1" applyAlignment="1" applyProtection="1">
      <alignment horizontal="center" wrapText="1"/>
    </xf>
    <xf numFmtId="180" fontId="16" fillId="0" borderId="1" xfId="74" applyNumberFormat="1" applyFont="1" applyFill="1" applyBorder="1" applyAlignment="1" applyProtection="1">
      <alignment horizontal="center" wrapText="1"/>
    </xf>
    <xf numFmtId="0" fontId="16" fillId="0" borderId="1" xfId="74" applyFont="1" applyFill="1" applyBorder="1" applyAlignment="1" applyProtection="1">
      <alignment horizontal="right" wrapText="1"/>
    </xf>
    <xf numFmtId="0" fontId="16" fillId="2" borderId="1" xfId="0" applyFont="1" applyFill="1" applyBorder="1" applyAlignment="1" applyProtection="1">
      <alignment horizontal="right" wrapText="1"/>
    </xf>
    <xf numFmtId="43" fontId="17" fillId="0" borderId="0" xfId="0" applyNumberFormat="1" applyFont="1" applyProtection="1">
      <protection locked="0"/>
    </xf>
    <xf numFmtId="0" fontId="21" fillId="0" borderId="1" xfId="0" applyFont="1" applyFill="1" applyBorder="1" applyAlignment="1" applyProtection="1">
      <alignment horizontal="left" vertical="center" wrapText="1"/>
    </xf>
    <xf numFmtId="0" fontId="17" fillId="0" borderId="2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1" xfId="0" applyFont="1" applyFill="1" applyBorder="1" applyAlignment="1" applyProtection="1">
      <alignment horizontal="left" vertical="center"/>
    </xf>
    <xf numFmtId="180" fontId="17" fillId="0" borderId="5" xfId="1273" applyNumberFormat="1" applyFont="1" applyFill="1" applyBorder="1" applyAlignment="1" applyProtection="1">
      <alignment horizontal="left" vertical="center"/>
    </xf>
    <xf numFmtId="0" fontId="17" fillId="0" borderId="7" xfId="0" applyFont="1" applyFill="1" applyBorder="1" applyAlignment="1" applyProtection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0" fillId="0" borderId="0" xfId="0" applyFont="1" applyFill="1"/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right" vertical="center"/>
      <protection locked="0"/>
    </xf>
    <xf numFmtId="0" fontId="21" fillId="0" borderId="3" xfId="0" applyFont="1" applyFill="1" applyBorder="1" applyAlignment="1" applyProtection="1">
      <alignment horizontal="right" vertical="center"/>
      <protection locked="0"/>
    </xf>
    <xf numFmtId="0" fontId="21" fillId="0" borderId="5" xfId="0" applyFont="1" applyFill="1" applyBorder="1" applyAlignment="1" applyProtection="1">
      <alignment horizontal="right" vertical="center"/>
      <protection locked="0"/>
    </xf>
    <xf numFmtId="181" fontId="17" fillId="0" borderId="1" xfId="0" applyNumberFormat="1" applyFont="1" applyFill="1" applyBorder="1" applyAlignment="1" applyProtection="1">
      <alignment horizontal="center" vertical="center"/>
    </xf>
    <xf numFmtId="0" fontId="17" fillId="0" borderId="0" xfId="0" applyFont="1" applyFill="1"/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83" fontId="21" fillId="0" borderId="1" xfId="0" applyNumberFormat="1" applyFont="1" applyFill="1" applyBorder="1" applyAlignment="1" applyProtection="1">
      <alignment horizontal="center" vertical="center" wrapText="1"/>
    </xf>
    <xf numFmtId="183" fontId="0" fillId="0" borderId="0" xfId="0" applyNumberFormat="1" applyFont="1" applyFill="1"/>
    <xf numFmtId="0" fontId="14" fillId="2" borderId="1" xfId="0" applyFont="1" applyFill="1" applyBorder="1" applyAlignment="1" applyProtection="1">
      <alignment horizontal="center" wrapText="1"/>
    </xf>
    <xf numFmtId="0" fontId="16" fillId="0" borderId="1" xfId="74" applyFont="1" applyFill="1" applyBorder="1" applyAlignment="1" applyProtection="1">
      <alignment horizontal="right" wrapText="1"/>
    </xf>
    <xf numFmtId="0" fontId="14" fillId="2" borderId="2" xfId="0" applyFont="1" applyFill="1" applyBorder="1" applyAlignment="1" applyProtection="1">
      <alignment horizontal="center" wrapText="1"/>
    </xf>
    <xf numFmtId="0" fontId="14" fillId="2" borderId="5" xfId="0" applyFont="1" applyFill="1" applyBorder="1" applyAlignment="1" applyProtection="1">
      <alignment horizontal="center" wrapText="1"/>
    </xf>
    <xf numFmtId="0" fontId="19" fillId="0" borderId="0" xfId="0" applyFont="1" applyAlignment="1" applyProtection="1">
      <alignment horizontal="left"/>
    </xf>
    <xf numFmtId="0" fontId="16" fillId="3" borderId="1" xfId="0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wrapText="1"/>
      <protection locked="0"/>
    </xf>
    <xf numFmtId="31" fontId="17" fillId="0" borderId="3" xfId="0" applyNumberFormat="1" applyFont="1" applyBorder="1" applyAlignment="1" applyProtection="1">
      <alignment horizontal="center"/>
    </xf>
    <xf numFmtId="0" fontId="17" fillId="0" borderId="3" xfId="0" applyFont="1" applyBorder="1" applyAlignment="1" applyProtection="1">
      <alignment horizontal="center"/>
    </xf>
    <xf numFmtId="0" fontId="17" fillId="0" borderId="0" xfId="0" applyFont="1" applyFill="1" applyBorder="1" applyAlignment="1">
      <alignment horizontal="left"/>
    </xf>
    <xf numFmtId="0" fontId="21" fillId="0" borderId="2" xfId="0" applyFont="1" applyFill="1" applyBorder="1" applyAlignment="1" applyProtection="1">
      <alignment horizontal="right" vertical="center"/>
      <protection locked="0"/>
    </xf>
    <xf numFmtId="0" fontId="21" fillId="0" borderId="3" xfId="0" applyFont="1" applyFill="1" applyBorder="1" applyAlignment="1" applyProtection="1">
      <alignment horizontal="right" vertical="center"/>
      <protection locked="0"/>
    </xf>
    <xf numFmtId="0" fontId="21" fillId="0" borderId="5" xfId="0" applyFont="1" applyFill="1" applyBorder="1" applyAlignment="1" applyProtection="1">
      <alignment horizontal="right" vertical="center"/>
      <protection locked="0"/>
    </xf>
    <xf numFmtId="0" fontId="17" fillId="0" borderId="1" xfId="0" applyFont="1" applyFill="1" applyBorder="1" applyAlignment="1">
      <alignment horizontal="left"/>
    </xf>
    <xf numFmtId="0" fontId="21" fillId="0" borderId="1" xfId="0" applyFont="1" applyFill="1" applyBorder="1" applyAlignment="1" applyProtection="1">
      <alignment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>
      <alignment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23" fillId="2" borderId="1" xfId="1273" applyNumberFormat="1" applyFont="1" applyFill="1" applyBorder="1" applyAlignment="1">
      <alignment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</xf>
    <xf numFmtId="0" fontId="23" fillId="2" borderId="1" xfId="1273" applyNumberFormat="1" applyFont="1" applyFill="1" applyBorder="1" applyAlignment="1" applyProtection="1">
      <alignment vertical="center" wrapText="1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3" xfId="0" applyFont="1" applyFill="1" applyBorder="1" applyAlignment="1" applyProtection="1">
      <alignment horizontal="left" vertical="center"/>
      <protection locked="0"/>
    </xf>
    <xf numFmtId="0" fontId="17" fillId="0" borderId="5" xfId="0" applyFont="1" applyFill="1" applyBorder="1" applyAlignment="1" applyProtection="1">
      <alignment horizontal="left" vertical="center"/>
      <protection locked="0"/>
    </xf>
    <xf numFmtId="180" fontId="17" fillId="0" borderId="0" xfId="0" applyNumberFormat="1" applyFont="1" applyProtection="1">
      <protection locked="0"/>
    </xf>
  </cellXfs>
  <cellStyles count="1755">
    <cellStyle name="_ET_STYLE_NoName_00_" xfId="54"/>
    <cellStyle name="_ET_STYLE_NoName_00_ 2" xfId="1709"/>
    <cellStyle name="0,0_x000a__x000a_NA_x000a__x000a_" xfId="66"/>
    <cellStyle name="0,0_x000d__x000d_NA_x000d__x000d_" xfId="1710"/>
    <cellStyle name="Currency 2" xfId="68"/>
    <cellStyle name="Currency 3" xfId="69"/>
    <cellStyle name="Euro" xfId="16"/>
    <cellStyle name="Hyperlink 2" xfId="45"/>
    <cellStyle name="Monétaire 2" xfId="73"/>
    <cellStyle name="Normal 2" xfId="63"/>
    <cellStyle name="Normal 2 2" xfId="57"/>
    <cellStyle name="Normal 2 2 2" xfId="75"/>
    <cellStyle name="Normal 2 2 2 2" xfId="60"/>
    <cellStyle name="Normal 2 2 3" xfId="56"/>
    <cellStyle name="Normal 2 3" xfId="76"/>
    <cellStyle name="Normal 2 3 2" xfId="58"/>
    <cellStyle name="Normal 2 4" xfId="82"/>
    <cellStyle name="Normal 3" xfId="65"/>
    <cellStyle name="Normal 4" xfId="84"/>
    <cellStyle name="Normal 5" xfId="85"/>
    <cellStyle name="Percent 2" xfId="87"/>
    <cellStyle name="Percent 3" xfId="89"/>
    <cellStyle name="常规 10" xfId="90"/>
    <cellStyle name="常规 10 2" xfId="92"/>
    <cellStyle name="常规 10 2 2" xfId="94"/>
    <cellStyle name="常规 10 2 2 2" xfId="97"/>
    <cellStyle name="常规 10 2 3" xfId="100"/>
    <cellStyle name="常规 10 3" xfId="103"/>
    <cellStyle name="常规 10 3 2" xfId="107"/>
    <cellStyle name="常规 10 4" xfId="108"/>
    <cellStyle name="常规 11" xfId="109"/>
    <cellStyle name="常规 11 2" xfId="112"/>
    <cellStyle name="常规 11 2 2" xfId="114"/>
    <cellStyle name="常规 11 3" xfId="116"/>
    <cellStyle name="常规 12" xfId="120"/>
    <cellStyle name="常规 12 2" xfId="122"/>
    <cellStyle name="常规 12 2 2" xfId="18"/>
    <cellStyle name="常规 12 2 2 2" xfId="124"/>
    <cellStyle name="常规 12 2 2 2 2" xfId="26"/>
    <cellStyle name="常规 12 2 2 2 2 2" xfId="28"/>
    <cellStyle name="常规 12 2 2 2 2 2 2" xfId="126"/>
    <cellStyle name="常规 12 2 2 2 2 2 2 2" xfId="128"/>
    <cellStyle name="常规 12 2 2 2 2 2 2 2 2" xfId="129"/>
    <cellStyle name="常规 12 2 2 2 2 2 2 3" xfId="132"/>
    <cellStyle name="常规 12 2 2 2 2 2 3" xfId="134"/>
    <cellStyle name="常规 12 2 2 2 2 2 3 2" xfId="110"/>
    <cellStyle name="常规 12 2 2 2 2 2 4" xfId="136"/>
    <cellStyle name="常规 12 2 2 2 2 3" xfId="29"/>
    <cellStyle name="常规 12 2 2 2 2 3 2" xfId="139"/>
    <cellStyle name="常规 12 2 2 2 2 3 2 2" xfId="141"/>
    <cellStyle name="常规 12 2 2 2 2 3 3" xfId="143"/>
    <cellStyle name="常规 12 2 2 2 2 4" xfId="20"/>
    <cellStyle name="常规 12 2 2 2 2 4 2" xfId="145"/>
    <cellStyle name="常规 12 2 2 2 2 5" xfId="147"/>
    <cellStyle name="常规 12 2 2 2 3" xfId="149"/>
    <cellStyle name="常规 12 2 2 2 3 2" xfId="150"/>
    <cellStyle name="常规 12 2 2 2 3 2 2" xfId="152"/>
    <cellStyle name="常规 12 2 2 2 3 2 2 2" xfId="154"/>
    <cellStyle name="常规 12 2 2 2 3 2 3" xfId="125"/>
    <cellStyle name="常规 12 2 2 2 3 3" xfId="155"/>
    <cellStyle name="常规 12 2 2 2 3 3 2" xfId="157"/>
    <cellStyle name="常规 12 2 2 2 3 4" xfId="159"/>
    <cellStyle name="常规 12 2 2 2 4" xfId="160"/>
    <cellStyle name="常规 12 2 2 2 4 2" xfId="161"/>
    <cellStyle name="常规 12 2 2 2 4 2 2" xfId="163"/>
    <cellStyle name="常规 12 2 2 2 4 3" xfId="164"/>
    <cellStyle name="常规 12 2 2 2 5" xfId="166"/>
    <cellStyle name="常规 12 2 2 2 5 2" xfId="167"/>
    <cellStyle name="常规 12 2 2 2 6" xfId="168"/>
    <cellStyle name="常规 12 2 2 3" xfId="17"/>
    <cellStyle name="常规 12 2 2 3 2" xfId="169"/>
    <cellStyle name="常规 12 2 2 3 2 2" xfId="170"/>
    <cellStyle name="常规 12 2 2 3 2 2 2" xfId="171"/>
    <cellStyle name="常规 12 2 2 3 2 2 2 2" xfId="172"/>
    <cellStyle name="常规 12 2 2 3 2 2 3" xfId="173"/>
    <cellStyle name="常规 12 2 2 3 2 3" xfId="37"/>
    <cellStyle name="常规 12 2 2 3 2 3 2" xfId="174"/>
    <cellStyle name="常规 12 2 2 3 2 4" xfId="176"/>
    <cellStyle name="常规 12 2 2 3 3" xfId="177"/>
    <cellStyle name="常规 12 2 2 3 3 2" xfId="178"/>
    <cellStyle name="常规 12 2 2 3 3 2 2" xfId="30"/>
    <cellStyle name="常规 12 2 2 3 3 3" xfId="180"/>
    <cellStyle name="常规 12 2 2 3 4" xfId="181"/>
    <cellStyle name="常规 12 2 2 3 4 2" xfId="182"/>
    <cellStyle name="常规 12 2 2 3 5" xfId="24"/>
    <cellStyle name="常规 12 2 2 4" xfId="183"/>
    <cellStyle name="常规 12 2 2 4 2" xfId="184"/>
    <cellStyle name="常规 12 2 2 4 2 2" xfId="187"/>
    <cellStyle name="常规 12 2 2 4 3" xfId="10"/>
    <cellStyle name="常规 12 2 2 5" xfId="189"/>
    <cellStyle name="常规 12 2 2 5 2" xfId="41"/>
    <cellStyle name="常规 12 2 2 6" xfId="191"/>
    <cellStyle name="常规 12 2 3" xfId="11"/>
    <cellStyle name="常规 12 2 3 2" xfId="192"/>
    <cellStyle name="常规 12 2 3 2 2" xfId="193"/>
    <cellStyle name="常规 12 2 3 2 2 2" xfId="195"/>
    <cellStyle name="常规 12 2 3 2 2 2 2" xfId="196"/>
    <cellStyle name="常规 12 2 3 2 2 2 2 2" xfId="198"/>
    <cellStyle name="常规 12 2 3 2 2 2 3" xfId="201"/>
    <cellStyle name="常规 12 2 3 2 2 3" xfId="202"/>
    <cellStyle name="常规 12 2 3 2 2 3 2" xfId="32"/>
    <cellStyle name="常规 12 2 3 2 2 4" xfId="203"/>
    <cellStyle name="常规 12 2 3 2 3" xfId="62"/>
    <cellStyle name="常规 12 2 3 2 3 2" xfId="39"/>
    <cellStyle name="常规 12 2 3 2 3 2 2" xfId="50"/>
    <cellStyle name="常规 12 2 3 2 3 3" xfId="204"/>
    <cellStyle name="常规 12 2 3 2 4" xfId="151"/>
    <cellStyle name="常规 12 2 3 2 4 2" xfId="153"/>
    <cellStyle name="常规 12 2 3 2 5" xfId="156"/>
    <cellStyle name="常规 12 2 3 3" xfId="205"/>
    <cellStyle name="常规 12 2 3 3 2" xfId="206"/>
    <cellStyle name="常规 12 2 3 3 2 2" xfId="67"/>
    <cellStyle name="常规 12 2 3 3 2 2 2" xfId="46"/>
    <cellStyle name="常规 12 2 3 3 2 3" xfId="207"/>
    <cellStyle name="常规 12 2 3 3 3" xfId="208"/>
    <cellStyle name="常规 12 2 3 3 3 2" xfId="209"/>
    <cellStyle name="常规 12 2 3 3 4" xfId="162"/>
    <cellStyle name="常规 12 2 3 4" xfId="210"/>
    <cellStyle name="常规 12 2 3 4 2" xfId="211"/>
    <cellStyle name="常规 12 2 3 4 2 2" xfId="212"/>
    <cellStyle name="常规 12 2 3 4 3" xfId="216"/>
    <cellStyle name="常规 12 2 3 5" xfId="217"/>
    <cellStyle name="常规 12 2 3 5 2" xfId="218"/>
    <cellStyle name="常规 12 2 3 6" xfId="219"/>
    <cellStyle name="常规 12 2 4" xfId="31"/>
    <cellStyle name="常规 12 2 4 2" xfId="220"/>
    <cellStyle name="常规 12 2 4 2 2" xfId="221"/>
    <cellStyle name="常规 12 2 4 2 2 2" xfId="13"/>
    <cellStyle name="常规 12 2 4 2 2 2 2" xfId="222"/>
    <cellStyle name="常规 12 2 4 2 2 3" xfId="223"/>
    <cellStyle name="常规 12 2 4 2 3" xfId="38"/>
    <cellStyle name="常规 12 2 4 2 3 2" xfId="226"/>
    <cellStyle name="常规 12 2 4 2 4" xfId="179"/>
    <cellStyle name="常规 12 2 4 3" xfId="227"/>
    <cellStyle name="常规 12 2 4 3 2" xfId="228"/>
    <cellStyle name="常规 12 2 4 3 2 2" xfId="229"/>
    <cellStyle name="常规 12 2 4 3 3" xfId="230"/>
    <cellStyle name="常规 12 2 4 4" xfId="231"/>
    <cellStyle name="常规 12 2 4 4 2" xfId="232"/>
    <cellStyle name="常规 12 2 4 5" xfId="233"/>
    <cellStyle name="常规 12 2 5" xfId="48"/>
    <cellStyle name="常规 12 2 5 2" xfId="234"/>
    <cellStyle name="常规 12 2 5 2 2" xfId="235"/>
    <cellStyle name="常规 12 2 5 3" xfId="237"/>
    <cellStyle name="常规 12 2 6" xfId="52"/>
    <cellStyle name="常规 12 2 6 2" xfId="238"/>
    <cellStyle name="常规 12 2 7" xfId="240"/>
    <cellStyle name="常规 12 3" xfId="242"/>
    <cellStyle name="常规 12 3 2" xfId="245"/>
    <cellStyle name="常规 12 3 2 2" xfId="247"/>
    <cellStyle name="常规 12 3 2 2 2" xfId="2"/>
    <cellStyle name="常规 12 3 2 2 2 2" xfId="250"/>
    <cellStyle name="常规 12 3 2 2 2 2 2" xfId="252"/>
    <cellStyle name="常规 12 3 2 2 2 2 2 2" xfId="78"/>
    <cellStyle name="常规 12 3 2 2 2 2 3" xfId="255"/>
    <cellStyle name="常规 12 3 2 2 2 3" xfId="257"/>
    <cellStyle name="常规 12 3 2 2 2 3 2" xfId="259"/>
    <cellStyle name="常规 12 3 2 2 2 4" xfId="261"/>
    <cellStyle name="常规 12 3 2 2 3" xfId="264"/>
    <cellStyle name="常规 12 3 2 2 3 2" xfId="267"/>
    <cellStyle name="常规 12 3 2 2 3 2 2" xfId="269"/>
    <cellStyle name="常规 12 3 2 2 3 3" xfId="271"/>
    <cellStyle name="常规 12 3 2 2 4" xfId="273"/>
    <cellStyle name="常规 12 3 2 2 4 2" xfId="224"/>
    <cellStyle name="常规 12 3 2 2 5" xfId="275"/>
    <cellStyle name="常规 12 3 2 3" xfId="130"/>
    <cellStyle name="常规 12 3 2 3 2" xfId="276"/>
    <cellStyle name="常规 12 3 2 3 2 2" xfId="15"/>
    <cellStyle name="常规 12 3 2 3 2 2 2" xfId="137"/>
    <cellStyle name="常规 12 3 2 3 2 3" xfId="278"/>
    <cellStyle name="常规 12 3 2 3 3" xfId="280"/>
    <cellStyle name="常规 12 3 2 3 3 2" xfId="282"/>
    <cellStyle name="常规 12 3 2 3 4" xfId="127"/>
    <cellStyle name="常规 12 3 2 4" xfId="284"/>
    <cellStyle name="常规 12 3 2 4 2" xfId="286"/>
    <cellStyle name="常规 12 3 2 4 2 2" xfId="289"/>
    <cellStyle name="常规 12 3 2 4 3" xfId="185"/>
    <cellStyle name="常规 12 3 2 5" xfId="292"/>
    <cellStyle name="常规 12 3 2 5 2" xfId="294"/>
    <cellStyle name="常规 12 3 2 6" xfId="42"/>
    <cellStyle name="常规 12 3 3" xfId="297"/>
    <cellStyle name="常规 12 3 3 2" xfId="299"/>
    <cellStyle name="常规 12 3 3 2 2" xfId="302"/>
    <cellStyle name="常规 12 3 3 2 2 2" xfId="303"/>
    <cellStyle name="常规 12 3 3 2 2 2 2" xfId="304"/>
    <cellStyle name="常规 12 3 3 2 2 3" xfId="305"/>
    <cellStyle name="常规 12 3 3 2 3" xfId="307"/>
    <cellStyle name="常规 12 3 3 2 3 2" xfId="308"/>
    <cellStyle name="常规 12 3 3 2 4" xfId="40"/>
    <cellStyle name="常规 12 3 3 3" xfId="8"/>
    <cellStyle name="常规 12 3 3 3 2" xfId="71"/>
    <cellStyle name="常规 12 3 3 3 2 2" xfId="310"/>
    <cellStyle name="常规 12 3 3 3 3" xfId="313"/>
    <cellStyle name="常规 12 3 3 4" xfId="316"/>
    <cellStyle name="常规 12 3 3 4 2" xfId="318"/>
    <cellStyle name="常规 12 3 3 5" xfId="320"/>
    <cellStyle name="常规 12 3 4" xfId="322"/>
    <cellStyle name="常规 12 3 4 2" xfId="323"/>
    <cellStyle name="常规 12 3 4 2 2" xfId="324"/>
    <cellStyle name="常规 12 3 4 3" xfId="325"/>
    <cellStyle name="常规 12 3 5" xfId="27"/>
    <cellStyle name="常规 12 3 5 2" xfId="326"/>
    <cellStyle name="常规 12 3 6" xfId="327"/>
    <cellStyle name="常规 12 4" xfId="329"/>
    <cellStyle name="常规 12 4 2" xfId="331"/>
    <cellStyle name="常规 12 4 2 2" xfId="333"/>
    <cellStyle name="常规 12 4 2 2 2" xfId="335"/>
    <cellStyle name="常规 12 4 2 2 2 2" xfId="25"/>
    <cellStyle name="常规 12 4 2 2 2 2 2" xfId="336"/>
    <cellStyle name="常规 12 4 2 2 2 3" xfId="253"/>
    <cellStyle name="常规 12 4 2 2 3" xfId="338"/>
    <cellStyle name="常规 12 4 2 2 3 2" xfId="339"/>
    <cellStyle name="常规 12 4 2 2 4" xfId="340"/>
    <cellStyle name="常规 12 4 2 3" xfId="113"/>
    <cellStyle name="常规 12 4 2 3 2" xfId="115"/>
    <cellStyle name="常规 12 4 2 3 2 2" xfId="165"/>
    <cellStyle name="常规 12 4 2 3 3" xfId="341"/>
    <cellStyle name="常规 12 4 2 4" xfId="117"/>
    <cellStyle name="常规 12 4 2 4 2" xfId="342"/>
    <cellStyle name="常规 12 4 2 5" xfId="344"/>
    <cellStyle name="常规 12 4 3" xfId="346"/>
    <cellStyle name="常规 12 4 3 2" xfId="348"/>
    <cellStyle name="常规 12 4 3 2 2" xfId="349"/>
    <cellStyle name="常规 12 4 3 2 2 2" xfId="135"/>
    <cellStyle name="常规 12 4 3 2 3" xfId="350"/>
    <cellStyle name="常规 12 4 3 3" xfId="123"/>
    <cellStyle name="常规 12 4 3 3 2" xfId="19"/>
    <cellStyle name="常规 12 4 3 4" xfId="243"/>
    <cellStyle name="常规 12 4 4" xfId="351"/>
    <cellStyle name="常规 12 4 4 2" xfId="352"/>
    <cellStyle name="常规 12 4 4 2 2" xfId="353"/>
    <cellStyle name="常规 12 4 4 3" xfId="354"/>
    <cellStyle name="常规 12 4 5" xfId="359"/>
    <cellStyle name="常规 12 4 5 2" xfId="363"/>
    <cellStyle name="常规 12 4 6" xfId="367"/>
    <cellStyle name="常规 12 5" xfId="369"/>
    <cellStyle name="常规 12 5 2" xfId="371"/>
    <cellStyle name="常规 12 5 2 2" xfId="373"/>
    <cellStyle name="常规 12 5 2 2 2" xfId="375"/>
    <cellStyle name="常规 12 5 2 2 2 2" xfId="377"/>
    <cellStyle name="常规 12 5 2 2 3" xfId="379"/>
    <cellStyle name="常规 12 5 2 3" xfId="381"/>
    <cellStyle name="常规 12 5 2 3 2" xfId="386"/>
    <cellStyle name="常规 12 5 2 4" xfId="387"/>
    <cellStyle name="常规 12 5 3" xfId="391"/>
    <cellStyle name="常规 12 5 3 2" xfId="392"/>
    <cellStyle name="常规 12 5 3 2 2" xfId="393"/>
    <cellStyle name="常规 12 5 3 3" xfId="394"/>
    <cellStyle name="常规 12 5 4" xfId="374"/>
    <cellStyle name="常规 12 5 4 2" xfId="376"/>
    <cellStyle name="常规 12 5 5" xfId="385"/>
    <cellStyle name="常规 12 6" xfId="395"/>
    <cellStyle name="常规 12 6 2" xfId="396"/>
    <cellStyle name="常规 12 6 2 2" xfId="397"/>
    <cellStyle name="常规 12 6 3" xfId="35"/>
    <cellStyle name="常规 12 7" xfId="399"/>
    <cellStyle name="常规 12 7 2" xfId="401"/>
    <cellStyle name="常规 12 8" xfId="403"/>
    <cellStyle name="常规 13" xfId="405"/>
    <cellStyle name="常规 13 2" xfId="355"/>
    <cellStyle name="常规 14" xfId="407"/>
    <cellStyle name="常规 2" xfId="74"/>
    <cellStyle name="常规 2 2" xfId="312"/>
    <cellStyle name="常规 2 2 2" xfId="408"/>
    <cellStyle name="常规 2 2 2 2" xfId="285"/>
    <cellStyle name="常规 2 2 2 2 2" xfId="287"/>
    <cellStyle name="常规 2 2 2 2 2 2" xfId="290"/>
    <cellStyle name="常规 2 2 2 2 2 2 2" xfId="409"/>
    <cellStyle name="常规 2 2 2 2 2 2 2 2" xfId="411"/>
    <cellStyle name="常规 2 2 2 2 2 2 2 2 2" xfId="412"/>
    <cellStyle name="常规 2 2 2 2 2 2 2 3" xfId="413"/>
    <cellStyle name="常规 2 2 2 2 2 2 3" xfId="414"/>
    <cellStyle name="常规 2 2 2 2 2 2 3 2" xfId="265"/>
    <cellStyle name="常规 2 2 2 2 2 3" xfId="33"/>
    <cellStyle name="常规 2 2 2 2 2 3 2" xfId="44"/>
    <cellStyle name="常规 2 2 2 2 2 3 2 2" xfId="415"/>
    <cellStyle name="常规 2 2 2 2 2 3 3" xfId="5"/>
    <cellStyle name="常规 2 2 2 2 2 4" xfId="417"/>
    <cellStyle name="常规 2 2 2 2 2 4 2" xfId="105"/>
    <cellStyle name="常规 2 2 2 2 3" xfId="186"/>
    <cellStyle name="常规 2 2 2 2 3 2" xfId="418"/>
    <cellStyle name="常规 2 2 2 2 3 2 2" xfId="53"/>
    <cellStyle name="常规 2 2 2 2 3 2 2 2" xfId="239"/>
    <cellStyle name="常规 2 2 2 2 3 2 3" xfId="241"/>
    <cellStyle name="常规 2 2 2 2 3 3" xfId="420"/>
    <cellStyle name="常规 2 2 2 2 3 3 2" xfId="328"/>
    <cellStyle name="常规 2 2 2 2 4" xfId="140"/>
    <cellStyle name="常规 2 2 2 2 4 2" xfId="142"/>
    <cellStyle name="常规 2 2 2 2 4 2 2" xfId="422"/>
    <cellStyle name="常规 2 2 2 2 4 3" xfId="423"/>
    <cellStyle name="常规 2 2 2 2 5" xfId="144"/>
    <cellStyle name="常规 2 2 2 2 5 2" xfId="88"/>
    <cellStyle name="常规 2 2 2 3" xfId="293"/>
    <cellStyle name="常规 2 2 2 3 2" xfId="295"/>
    <cellStyle name="常规 2 2 2 3 2 2" xfId="425"/>
    <cellStyle name="常规 2 2 2 3 2 2 2" xfId="427"/>
    <cellStyle name="常规 2 2 2 3 2 2 2 2" xfId="368"/>
    <cellStyle name="常规 2 2 2 3 2 2 3" xfId="428"/>
    <cellStyle name="常规 2 2 2 3 2 3" xfId="430"/>
    <cellStyle name="常规 2 2 2 3 2 3 2" xfId="431"/>
    <cellStyle name="常规 2 2 2 3 3" xfId="432"/>
    <cellStyle name="常规 2 2 2 3 3 2" xfId="70"/>
    <cellStyle name="常规 2 2 2 3 3 2 2" xfId="433"/>
    <cellStyle name="常规 2 2 2 3 3 3" xfId="434"/>
    <cellStyle name="常规 2 2 2 3 4" xfId="146"/>
    <cellStyle name="常规 2 2 2 3 4 2" xfId="55"/>
    <cellStyle name="常规 2 2 2 4" xfId="43"/>
    <cellStyle name="常规 2 2 2 4 2" xfId="435"/>
    <cellStyle name="常规 2 2 2 4 2 2" xfId="436"/>
    <cellStyle name="常规 2 2 2 4 3" xfId="437"/>
    <cellStyle name="常规 2 2 2 5" xfId="36"/>
    <cellStyle name="常规 2 2 2 5 2" xfId="438"/>
    <cellStyle name="常规 2 2 3" xfId="439"/>
    <cellStyle name="常规 2 2 3 2" xfId="317"/>
    <cellStyle name="常规 2 2 3 2 2" xfId="319"/>
    <cellStyle name="常规 2 2 3 2 2 2" xfId="441"/>
    <cellStyle name="常规 2 2 3 2 2 2 2" xfId="49"/>
    <cellStyle name="常规 2 2 3 2 2 2 2 2" xfId="444"/>
    <cellStyle name="常规 2 2 3 2 2 2 3" xfId="445"/>
    <cellStyle name="常规 2 2 3 2 2 3" xfId="446"/>
    <cellStyle name="常规 2 2 3 2 2 3 2" xfId="1"/>
    <cellStyle name="常规 2 2 3 2 3" xfId="447"/>
    <cellStyle name="常规 2 2 3 2 3 2" xfId="448"/>
    <cellStyle name="常规 2 2 3 2 3 2 2" xfId="449"/>
    <cellStyle name="常规 2 2 3 2 3 3" xfId="450"/>
    <cellStyle name="常规 2 2 3 2 4" xfId="158"/>
    <cellStyle name="常规 2 2 3 2 4 2" xfId="451"/>
    <cellStyle name="常规 2 2 3 3" xfId="321"/>
    <cellStyle name="常规 2 2 3 3 2" xfId="452"/>
    <cellStyle name="常规 2 2 3 3 2 2" xfId="400"/>
    <cellStyle name="常规 2 2 3 3 2 2 2" xfId="402"/>
    <cellStyle name="常规 2 2 3 3 2 3" xfId="404"/>
    <cellStyle name="常规 2 2 3 3 3" xfId="453"/>
    <cellStyle name="常规 2 2 3 3 3 2" xfId="454"/>
    <cellStyle name="常规 2 2 3 4" xfId="455"/>
    <cellStyle name="常规 2 2 3 4 2" xfId="456"/>
    <cellStyle name="常规 2 2 3 4 2 2" xfId="440"/>
    <cellStyle name="常规 2 2 3 4 3" xfId="457"/>
    <cellStyle name="常规 2 2 3 5" xfId="458"/>
    <cellStyle name="常规 2 2 3 5 2" xfId="86"/>
    <cellStyle name="常规 2 2 4" xfId="4"/>
    <cellStyle name="常规 2 2 4 2" xfId="251"/>
    <cellStyle name="常规 2 2 4 2 2" xfId="254"/>
    <cellStyle name="常规 2 2 4 2 2 2" xfId="79"/>
    <cellStyle name="常规 2 2 4 2 2 2 2" xfId="59"/>
    <cellStyle name="常规 2 2 4 2 2 3" xfId="81"/>
    <cellStyle name="常规 2 2 4 2 3" xfId="256"/>
    <cellStyle name="常规 2 2 4 2 3 2" xfId="459"/>
    <cellStyle name="常规 2 2 4 3" xfId="258"/>
    <cellStyle name="常规 2 2 4 3 2" xfId="260"/>
    <cellStyle name="常规 2 2 4 3 2 2" xfId="460"/>
    <cellStyle name="常规 2 2 4 3 3" xfId="461"/>
    <cellStyle name="常规 2 2 4 4" xfId="262"/>
    <cellStyle name="常规 2 2 4 4 2" xfId="462"/>
    <cellStyle name="常规 2 2 5" xfId="266"/>
    <cellStyle name="常规 2 2 5 2" xfId="268"/>
    <cellStyle name="常规 2 2 5 2 2" xfId="270"/>
    <cellStyle name="常规 2 2 5 3" xfId="272"/>
    <cellStyle name="常规 2 2 6" xfId="274"/>
    <cellStyle name="常规 2 2 6 2" xfId="225"/>
    <cellStyle name="常规 2 3" xfId="463"/>
    <cellStyle name="常规 2 3 2" xfId="464"/>
    <cellStyle name="常规 2 3 2 2" xfId="118"/>
    <cellStyle name="常规 2 3 2 2 2" xfId="343"/>
    <cellStyle name="常规 2 3 2 2 2 2" xfId="465"/>
    <cellStyle name="常规 2 3 2 2 2 2 2" xfId="466"/>
    <cellStyle name="常规 2 3 2 2 2 2 2 2" xfId="467"/>
    <cellStyle name="常规 2 3 2 2 2 2 3" xfId="468"/>
    <cellStyle name="常规 2 3 2 2 2 3" xfId="469"/>
    <cellStyle name="常规 2 3 2 2 2 3 2" xfId="470"/>
    <cellStyle name="常规 2 3 2 2 3" xfId="213"/>
    <cellStyle name="常规 2 3 2 2 3 2" xfId="471"/>
    <cellStyle name="常规 2 3 2 2 3 2 2" xfId="190"/>
    <cellStyle name="常规 2 3 2 2 3 3" xfId="472"/>
    <cellStyle name="常规 2 3 2 2 4" xfId="175"/>
    <cellStyle name="常规 2 3 2 2 4 2" xfId="83"/>
    <cellStyle name="常规 2 3 2 3" xfId="345"/>
    <cellStyle name="常规 2 3 2 3 2" xfId="148"/>
    <cellStyle name="常规 2 3 2 3 2 2" xfId="473"/>
    <cellStyle name="常规 2 3 2 3 2 2 2" xfId="474"/>
    <cellStyle name="常规 2 3 2 3 2 3" xfId="475"/>
    <cellStyle name="常规 2 3 2 3 3" xfId="476"/>
    <cellStyle name="常规 2 3 2 3 3 2" xfId="477"/>
    <cellStyle name="常规 2 3 2 4" xfId="478"/>
    <cellStyle name="常规 2 3 2 4 2" xfId="479"/>
    <cellStyle name="常规 2 3 2 4 2 2" xfId="480"/>
    <cellStyle name="常规 2 3 2 4 3" xfId="481"/>
    <cellStyle name="常规 2 3 2 5" xfId="482"/>
    <cellStyle name="常规 2 3 2 5 2" xfId="483"/>
    <cellStyle name="常规 2 3 3" xfId="484"/>
    <cellStyle name="常规 2 3 3 2" xfId="244"/>
    <cellStyle name="常规 2 3 3 2 2" xfId="246"/>
    <cellStyle name="常规 2 3 3 2 2 2" xfId="248"/>
    <cellStyle name="常规 2 3 3 2 2 2 2" xfId="3"/>
    <cellStyle name="常规 2 3 3 2 2 3" xfId="131"/>
    <cellStyle name="常规 2 3 3 2 3" xfId="298"/>
    <cellStyle name="常规 2 3 3 2 3 2" xfId="300"/>
    <cellStyle name="常规 2 3 3 3" xfId="330"/>
    <cellStyle name="常规 2 3 3 3 2" xfId="332"/>
    <cellStyle name="常规 2 3 3 3 2 2" xfId="334"/>
    <cellStyle name="常规 2 3 3 3 3" xfId="347"/>
    <cellStyle name="常规 2 3 3 4" xfId="370"/>
    <cellStyle name="常规 2 3 3 4 2" xfId="372"/>
    <cellStyle name="常规 2 3 4" xfId="277"/>
    <cellStyle name="常规 2 3 4 2" xfId="14"/>
    <cellStyle name="常规 2 3 4 2 2" xfId="138"/>
    <cellStyle name="常规 2 3 4 3" xfId="279"/>
    <cellStyle name="常规 2 3 5" xfId="281"/>
    <cellStyle name="常规 2 3 5 2" xfId="283"/>
    <cellStyle name="常规 2 4" xfId="485"/>
    <cellStyle name="常规 2 4 2" xfId="429"/>
    <cellStyle name="常规 2 4 2 2" xfId="390"/>
    <cellStyle name="常规 2 4 2 2 2" xfId="486"/>
    <cellStyle name="常规 2 4 2 2 2 2" xfId="133"/>
    <cellStyle name="常规 2 4 2 2 2 2 2" xfId="7"/>
    <cellStyle name="常规 2 4 2 2 2 3" xfId="487"/>
    <cellStyle name="常规 2 4 2 2 3" xfId="488"/>
    <cellStyle name="常规 2 4 2 2 3 2" xfId="121"/>
    <cellStyle name="常规 2 4 2 3" xfId="489"/>
    <cellStyle name="常规 2 4 2 3 2" xfId="490"/>
    <cellStyle name="常规 2 4 2 3 2 2" xfId="424"/>
    <cellStyle name="常规 2 4 2 3 3" xfId="491"/>
    <cellStyle name="常规 2 4 2 4" xfId="492"/>
    <cellStyle name="常规 2 4 2 4 2" xfId="493"/>
    <cellStyle name="常规 2 4 3" xfId="494"/>
    <cellStyle name="常规 2 4 3 2" xfId="495"/>
    <cellStyle name="常规 2 4 3 2 2" xfId="497"/>
    <cellStyle name="常规 2 4 3 2 2 2" xfId="498"/>
    <cellStyle name="常规 2 4 3 2 3" xfId="499"/>
    <cellStyle name="常规 2 4 3 3" xfId="197"/>
    <cellStyle name="常规 2 4 3 3 2" xfId="199"/>
    <cellStyle name="常规 2 4 4" xfId="288"/>
    <cellStyle name="常规 2 4 4 2" xfId="291"/>
    <cellStyle name="常规 2 4 4 2 2" xfId="410"/>
    <cellStyle name="常规 2 4 4 3" xfId="34"/>
    <cellStyle name="常规 2 4 5" xfId="188"/>
    <cellStyle name="常规 2 4 5 2" xfId="419"/>
    <cellStyle name="常规 2 5" xfId="500"/>
    <cellStyle name="常规 2 5 2" xfId="501"/>
    <cellStyle name="常规 2 5 2 2" xfId="502"/>
    <cellStyle name="常规 2 5 2 2 2" xfId="503"/>
    <cellStyle name="常规 2 5 2 2 2 2" xfId="504"/>
    <cellStyle name="常规 2 5 2 2 3" xfId="505"/>
    <cellStyle name="常规 2 5 2 3" xfId="309"/>
    <cellStyle name="常规 2 5 2 3 2" xfId="506"/>
    <cellStyle name="常规 2 5 3" xfId="236"/>
    <cellStyle name="常规 2 5 3 2" xfId="47"/>
    <cellStyle name="常规 2 5 3 2 2" xfId="507"/>
    <cellStyle name="常规 2 5 3 3" xfId="51"/>
    <cellStyle name="常规 2 5 4" xfId="296"/>
    <cellStyle name="常规 2 5 4 2" xfId="426"/>
    <cellStyle name="常规 2 6" xfId="508"/>
    <cellStyle name="常规 2 6 2" xfId="509"/>
    <cellStyle name="常规 2 6 2 2" xfId="510"/>
    <cellStyle name="常规 2 6 3" xfId="511"/>
    <cellStyle name="常规 2 7" xfId="95"/>
    <cellStyle name="常规 2 7 2" xfId="98"/>
    <cellStyle name="常规 2 8" xfId="101"/>
    <cellStyle name="常规 3" xfId="315"/>
    <cellStyle name="常规 3 2" xfId="512"/>
    <cellStyle name="常规 3 2 2" xfId="513"/>
    <cellStyle name="常规 3 2 2 2" xfId="514"/>
    <cellStyle name="常规 3 2 2 2 2" xfId="380"/>
    <cellStyle name="常规 3 2 2 2 2 2" xfId="515"/>
    <cellStyle name="常规 3 2 2 2 2 2 2" xfId="516"/>
    <cellStyle name="常规 3 2 2 2 2 2 2 2" xfId="517"/>
    <cellStyle name="常规 3 2 2 2 2 2 2 2 2" xfId="518"/>
    <cellStyle name="常规 3 2 2 2 2 2 2 3" xfId="519"/>
    <cellStyle name="常规 3 2 2 2 2 2 3" xfId="520"/>
    <cellStyle name="常规 3 2 2 2 2 2 3 2" xfId="521"/>
    <cellStyle name="常规 3 2 2 2 2 3" xfId="522"/>
    <cellStyle name="常规 3 2 2 2 2 3 2" xfId="523"/>
    <cellStyle name="常规 3 2 2 2 2 3 2 2" xfId="524"/>
    <cellStyle name="常规 3 2 2 2 2 3 3" xfId="525"/>
    <cellStyle name="常规 3 2 2 2 2 4" xfId="526"/>
    <cellStyle name="常规 3 2 2 2 2 4 2" xfId="529"/>
    <cellStyle name="常规 3 2 2 2 3" xfId="532"/>
    <cellStyle name="常规 3 2 2 2 3 2" xfId="533"/>
    <cellStyle name="常规 3 2 2 2 3 2 2" xfId="534"/>
    <cellStyle name="常规 3 2 2 2 3 2 2 2" xfId="535"/>
    <cellStyle name="常规 3 2 2 2 3 2 3" xfId="536"/>
    <cellStyle name="常规 3 2 2 2 3 3" xfId="537"/>
    <cellStyle name="常规 3 2 2 2 3 3 2" xfId="538"/>
    <cellStyle name="常规 3 2 2 2 4" xfId="539"/>
    <cellStyle name="常规 3 2 2 2 4 2" xfId="540"/>
    <cellStyle name="常规 3 2 2 2 4 2 2" xfId="541"/>
    <cellStyle name="常规 3 2 2 2 4 3" xfId="542"/>
    <cellStyle name="常规 3 2 2 2 5" xfId="543"/>
    <cellStyle name="常规 3 2 2 2 5 2" xfId="544"/>
    <cellStyle name="常规 3 2 2 3" xfId="545"/>
    <cellStyle name="常规 3 2 2 3 2" xfId="546"/>
    <cellStyle name="常规 3 2 2 3 2 2" xfId="547"/>
    <cellStyle name="常规 3 2 2 3 2 2 2" xfId="548"/>
    <cellStyle name="常规 3 2 2 3 2 2 2 2" xfId="549"/>
    <cellStyle name="常规 3 2 2 3 2 2 3" xfId="550"/>
    <cellStyle name="常规 3 2 2 3 2 3" xfId="551"/>
    <cellStyle name="常规 3 2 2 3 2 3 2" xfId="552"/>
    <cellStyle name="常规 3 2 2 3 3" xfId="553"/>
    <cellStyle name="常规 3 2 2 3 3 2" xfId="554"/>
    <cellStyle name="常规 3 2 2 3 3 2 2" xfId="555"/>
    <cellStyle name="常规 3 2 2 3 3 3" xfId="556"/>
    <cellStyle name="常规 3 2 2 3 4" xfId="557"/>
    <cellStyle name="常规 3 2 2 3 4 2" xfId="558"/>
    <cellStyle name="常规 3 2 2 4" xfId="559"/>
    <cellStyle name="常规 3 2 2 4 2" xfId="560"/>
    <cellStyle name="常规 3 2 2 4 2 2" xfId="119"/>
    <cellStyle name="常规 3 2 2 4 3" xfId="561"/>
    <cellStyle name="常规 3 2 2 5" xfId="562"/>
    <cellStyle name="常规 3 2 2 5 2" xfId="563"/>
    <cellStyle name="常规 3 2 3" xfId="564"/>
    <cellStyle name="常规 3 2 3 2" xfId="565"/>
    <cellStyle name="常规 3 2 3 2 2" xfId="566"/>
    <cellStyle name="常规 3 2 3 2 2 2" xfId="416"/>
    <cellStyle name="常规 3 2 3 2 2 2 2" xfId="104"/>
    <cellStyle name="常规 3 2 3 2 2 2 2 2" xfId="567"/>
    <cellStyle name="常规 3 2 3 2 2 2 3" xfId="568"/>
    <cellStyle name="常规 3 2 3 2 2 3" xfId="569"/>
    <cellStyle name="常规 3 2 3 2 2 3 2" xfId="570"/>
    <cellStyle name="常规 3 2 3 2 3" xfId="571"/>
    <cellStyle name="常规 3 2 3 2 3 2" xfId="572"/>
    <cellStyle name="常规 3 2 3 2 3 2 2" xfId="573"/>
    <cellStyle name="常规 3 2 3 2 3 3" xfId="574"/>
    <cellStyle name="常规 3 2 3 2 4" xfId="575"/>
    <cellStyle name="常规 3 2 3 2 4 2" xfId="576"/>
    <cellStyle name="常规 3 2 3 3" xfId="577"/>
    <cellStyle name="常规 3 2 3 3 2" xfId="578"/>
    <cellStyle name="常规 3 2 3 3 2 2" xfId="579"/>
    <cellStyle name="常规 3 2 3 3 2 2 2" xfId="580"/>
    <cellStyle name="常规 3 2 3 3 2 3" xfId="581"/>
    <cellStyle name="常规 3 2 3 3 3" xfId="582"/>
    <cellStyle name="常规 3 2 3 3 3 2" xfId="583"/>
    <cellStyle name="常规 3 2 3 4" xfId="584"/>
    <cellStyle name="常规 3 2 3 4 2" xfId="585"/>
    <cellStyle name="常规 3 2 3 4 2 2" xfId="586"/>
    <cellStyle name="常规 3 2 3 4 3" xfId="587"/>
    <cellStyle name="常规 3 2 3 5" xfId="588"/>
    <cellStyle name="常规 3 2 3 5 2" xfId="589"/>
    <cellStyle name="常规 3 2 4" xfId="590"/>
    <cellStyle name="常规 3 2 4 2" xfId="591"/>
    <cellStyle name="常规 3 2 4 2 2" xfId="592"/>
    <cellStyle name="常规 3 2 4 2 2 2" xfId="593"/>
    <cellStyle name="常规 3 2 4 2 2 2 2" xfId="594"/>
    <cellStyle name="常规 3 2 4 2 2 3" xfId="595"/>
    <cellStyle name="常规 3 2 4 2 3" xfId="596"/>
    <cellStyle name="常规 3 2 4 2 3 2" xfId="597"/>
    <cellStyle name="常规 3 2 4 3" xfId="598"/>
    <cellStyle name="常规 3 2 4 3 2" xfId="599"/>
    <cellStyle name="常规 3 2 4 3 2 2" xfId="600"/>
    <cellStyle name="常规 3 2 4 3 3" xfId="601"/>
    <cellStyle name="常规 3 2 4 4" xfId="602"/>
    <cellStyle name="常规 3 2 4 4 2" xfId="603"/>
    <cellStyle name="常规 3 2 5" xfId="604"/>
    <cellStyle name="常规 3 2 5 2" xfId="605"/>
    <cellStyle name="常规 3 2 5 2 2" xfId="606"/>
    <cellStyle name="常规 3 2 5 3" xfId="607"/>
    <cellStyle name="常规 3 2 6" xfId="608"/>
    <cellStyle name="常规 3 2 6 2" xfId="609"/>
    <cellStyle name="常规 3 3" xfId="610"/>
    <cellStyle name="常规 3 3 2" xfId="611"/>
    <cellStyle name="常规 3 3 2 2" xfId="612"/>
    <cellStyle name="常规 3 3 2 2 2" xfId="613"/>
    <cellStyle name="常规 3 3 2 2 2 2" xfId="614"/>
    <cellStyle name="常规 3 3 2 2 2 2 2" xfId="615"/>
    <cellStyle name="常规 3 3 2 2 2 2 2 2" xfId="616"/>
    <cellStyle name="常规 3 3 2 2 2 2 3" xfId="301"/>
    <cellStyle name="常规 3 3 2 2 2 3" xfId="617"/>
    <cellStyle name="常规 3 3 2 2 2 3 2" xfId="618"/>
    <cellStyle name="常规 3 3 2 2 3" xfId="619"/>
    <cellStyle name="常规 3 3 2 2 3 2" xfId="620"/>
    <cellStyle name="常规 3 3 2 2 3 2 2" xfId="621"/>
    <cellStyle name="常规 3 3 2 2 3 3" xfId="622"/>
    <cellStyle name="常规 3 3 2 2 4" xfId="623"/>
    <cellStyle name="常规 3 3 2 2 4 2" xfId="624"/>
    <cellStyle name="常规 3 3 2 3" xfId="625"/>
    <cellStyle name="常规 3 3 2 3 2" xfId="626"/>
    <cellStyle name="常规 3 3 2 3 2 2" xfId="627"/>
    <cellStyle name="常规 3 3 2 3 2 2 2" xfId="628"/>
    <cellStyle name="常规 3 3 2 3 2 3" xfId="629"/>
    <cellStyle name="常规 3 3 2 3 3" xfId="630"/>
    <cellStyle name="常规 3 3 2 3 3 2" xfId="631"/>
    <cellStyle name="常规 3 3 2 4" xfId="632"/>
    <cellStyle name="常规 3 3 2 4 2" xfId="633"/>
    <cellStyle name="常规 3 3 2 4 2 2" xfId="634"/>
    <cellStyle name="常规 3 3 2 4 3" xfId="635"/>
    <cellStyle name="常规 3 3 2 5" xfId="636"/>
    <cellStyle name="常规 3 3 2 5 2" xfId="637"/>
    <cellStyle name="常规 3 3 3" xfId="638"/>
    <cellStyle name="常规 3 3 3 2" xfId="639"/>
    <cellStyle name="常规 3 3 3 2 2" xfId="640"/>
    <cellStyle name="常规 3 3 3 2 2 2" xfId="641"/>
    <cellStyle name="常规 3 3 3 2 2 2 2" xfId="642"/>
    <cellStyle name="常规 3 3 3 2 2 3" xfId="643"/>
    <cellStyle name="常规 3 3 3 2 3" xfId="644"/>
    <cellStyle name="常规 3 3 3 2 3 2" xfId="645"/>
    <cellStyle name="常规 3 3 3 3" xfId="646"/>
    <cellStyle name="常规 3 3 3 3 2" xfId="647"/>
    <cellStyle name="常规 3 3 3 3 2 2" xfId="648"/>
    <cellStyle name="常规 3 3 3 3 3" xfId="649"/>
    <cellStyle name="常规 3 3 3 4" xfId="650"/>
    <cellStyle name="常规 3 3 3 4 2" xfId="651"/>
    <cellStyle name="常规 3 3 4" xfId="652"/>
    <cellStyle name="常规 3 3 4 2" xfId="653"/>
    <cellStyle name="常规 3 3 4 2 2" xfId="654"/>
    <cellStyle name="常规 3 3 4 3" xfId="655"/>
    <cellStyle name="常规 3 3 5" xfId="656"/>
    <cellStyle name="常规 3 3 5 2" xfId="657"/>
    <cellStyle name="常规 3 4" xfId="658"/>
    <cellStyle name="常规 3 4 2" xfId="659"/>
    <cellStyle name="常规 3 4 2 2" xfId="660"/>
    <cellStyle name="常规 3 4 2 2 2" xfId="661"/>
    <cellStyle name="常规 3 4 2 2 2 2" xfId="662"/>
    <cellStyle name="常规 3 4 2 2 2 2 2" xfId="61"/>
    <cellStyle name="常规 3 4 2 2 2 3" xfId="663"/>
    <cellStyle name="常规 3 4 2 2 3" xfId="77"/>
    <cellStyle name="常规 3 4 2 2 3 2" xfId="664"/>
    <cellStyle name="常规 3 4 2 3" xfId="665"/>
    <cellStyle name="常规 3 4 2 3 2" xfId="666"/>
    <cellStyle name="常规 3 4 2 3 2 2" xfId="667"/>
    <cellStyle name="常规 3 4 2 3 3" xfId="669"/>
    <cellStyle name="常规 3 4 2 4" xfId="670"/>
    <cellStyle name="常规 3 4 2 4 2" xfId="671"/>
    <cellStyle name="常规 3 4 3" xfId="9"/>
    <cellStyle name="常规 3 4 3 2" xfId="672"/>
    <cellStyle name="常规 3 4 3 2 2" xfId="673"/>
    <cellStyle name="常规 3 4 3 2 2 2" xfId="674"/>
    <cellStyle name="常规 3 4 3 2 3" xfId="675"/>
    <cellStyle name="常规 3 4 3 3" xfId="676"/>
    <cellStyle name="常规 3 4 3 3 2" xfId="677"/>
    <cellStyle name="常规 3 4 4" xfId="678"/>
    <cellStyle name="常规 3 4 4 2" xfId="679"/>
    <cellStyle name="常规 3 4 4 2 2" xfId="680"/>
    <cellStyle name="常规 3 4 4 3" xfId="681"/>
    <cellStyle name="常规 3 4 5" xfId="682"/>
    <cellStyle name="常规 3 4 5 2" xfId="683"/>
    <cellStyle name="常规 3 5" xfId="684"/>
    <cellStyle name="常规 3 5 2" xfId="685"/>
    <cellStyle name="常规 3 5 2 2" xfId="686"/>
    <cellStyle name="常规 3 5 2 2 2" xfId="687"/>
    <cellStyle name="常规 3 5 2 2 2 2" xfId="688"/>
    <cellStyle name="常规 3 5 2 2 3" xfId="689"/>
    <cellStyle name="常规 3 5 2 3" xfId="690"/>
    <cellStyle name="常规 3 5 2 3 2" xfId="691"/>
    <cellStyle name="常规 3 5 3" xfId="692"/>
    <cellStyle name="常规 3 5 3 2" xfId="693"/>
    <cellStyle name="常规 3 5 3 2 2" xfId="694"/>
    <cellStyle name="常规 3 5 3 3" xfId="695"/>
    <cellStyle name="常规 3 5 4" xfId="696"/>
    <cellStyle name="常规 3 5 4 2" xfId="398"/>
    <cellStyle name="常规 3 6" xfId="697"/>
    <cellStyle name="常规 3 6 2" xfId="698"/>
    <cellStyle name="常规 3 6 2 2" xfId="699"/>
    <cellStyle name="常规 3 6 3" xfId="700"/>
    <cellStyle name="常规 3 7" xfId="701"/>
    <cellStyle name="常规 3 7 2" xfId="64"/>
    <cellStyle name="常规 3 8" xfId="702"/>
    <cellStyle name="常规 3 9" xfId="703"/>
    <cellStyle name="常规 4" xfId="704"/>
    <cellStyle name="常规 4 2" xfId="705"/>
    <cellStyle name="常规 4 2 2" xfId="706"/>
    <cellStyle name="常规 4 2 2 2" xfId="708"/>
    <cellStyle name="常规 4 2 2 2 2" xfId="711"/>
    <cellStyle name="常规 4 2 2 2 2 2" xfId="714"/>
    <cellStyle name="常规 4 2 2 2 2 2 2" xfId="358"/>
    <cellStyle name="常规 4 2 2 2 2 2 2 2" xfId="362"/>
    <cellStyle name="常规 4 2 2 2 2 2 2 2 2" xfId="717"/>
    <cellStyle name="常规 4 2 2 2 2 2 2 3" xfId="719"/>
    <cellStyle name="常规 4 2 2 2 2 2 3" xfId="366"/>
    <cellStyle name="常规 4 2 2 2 2 2 3 2" xfId="721"/>
    <cellStyle name="常规 4 2 2 2 2 3" xfId="723"/>
    <cellStyle name="常规 4 2 2 2 2 3 2" xfId="384"/>
    <cellStyle name="常规 4 2 2 2 2 3 2 2" xfId="726"/>
    <cellStyle name="常规 4 2 2 2 2 3 3" xfId="389"/>
    <cellStyle name="常规 4 2 2 2 2 4" xfId="728"/>
    <cellStyle name="常规 4 2 2 2 2 4 2" xfId="731"/>
    <cellStyle name="常规 4 2 2 2 3" xfId="734"/>
    <cellStyle name="常规 4 2 2 2 3 2" xfId="737"/>
    <cellStyle name="常规 4 2 2 2 3 2 2" xfId="740"/>
    <cellStyle name="常规 4 2 2 2 3 2 2 2" xfId="743"/>
    <cellStyle name="常规 4 2 2 2 3 2 3" xfId="745"/>
    <cellStyle name="常规 4 2 2 2 3 3" xfId="747"/>
    <cellStyle name="常规 4 2 2 2 3 3 2" xfId="750"/>
    <cellStyle name="常规 4 2 2 2 4" xfId="752"/>
    <cellStyle name="常规 4 2 2 2 4 2" xfId="755"/>
    <cellStyle name="常规 4 2 2 2 4 2 2" xfId="758"/>
    <cellStyle name="常规 4 2 2 2 4 3" xfId="760"/>
    <cellStyle name="常规 4 2 2 2 5" xfId="762"/>
    <cellStyle name="常规 4 2 2 2 5 2" xfId="764"/>
    <cellStyle name="常规 4 2 2 3" xfId="23"/>
    <cellStyle name="常规 4 2 2 3 2" xfId="766"/>
    <cellStyle name="常规 4 2 2 3 2 2" xfId="769"/>
    <cellStyle name="常规 4 2 2 3 2 2 2" xfId="772"/>
    <cellStyle name="常规 4 2 2 3 2 2 2 2" xfId="215"/>
    <cellStyle name="常规 4 2 2 3 2 2 3" xfId="775"/>
    <cellStyle name="常规 4 2 2 3 2 3" xfId="777"/>
    <cellStyle name="常规 4 2 2 3 2 3 2" xfId="780"/>
    <cellStyle name="常规 4 2 2 3 3" xfId="782"/>
    <cellStyle name="常规 4 2 2 3 3 2" xfId="785"/>
    <cellStyle name="常规 4 2 2 3 3 2 2" xfId="788"/>
    <cellStyle name="常规 4 2 2 3 3 3" xfId="790"/>
    <cellStyle name="常规 4 2 2 3 4" xfId="792"/>
    <cellStyle name="常规 4 2 2 3 4 2" xfId="794"/>
    <cellStyle name="常规 4 2 2 4" xfId="796"/>
    <cellStyle name="常规 4 2 2 4 2" xfId="799"/>
    <cellStyle name="常规 4 2 2 4 2 2" xfId="802"/>
    <cellStyle name="常规 4 2 2 4 3" xfId="805"/>
    <cellStyle name="常规 4 2 2 5" xfId="808"/>
    <cellStyle name="常规 4 2 2 5 2" xfId="811"/>
    <cellStyle name="常规 4 2 3" xfId="443"/>
    <cellStyle name="常规 4 2 3 2" xfId="814"/>
    <cellStyle name="常规 4 2 3 2 2" xfId="817"/>
    <cellStyle name="常规 4 2 3 2 2 2" xfId="527"/>
    <cellStyle name="常规 4 2 3 2 2 2 2" xfId="530"/>
    <cellStyle name="常规 4 2 3 2 2 2 2 2" xfId="820"/>
    <cellStyle name="常规 4 2 3 2 2 2 3" xfId="821"/>
    <cellStyle name="常规 4 2 3 2 2 3" xfId="822"/>
    <cellStyle name="常规 4 2 3 2 2 3 2" xfId="824"/>
    <cellStyle name="常规 4 2 3 2 3" xfId="825"/>
    <cellStyle name="常规 4 2 3 2 3 2" xfId="827"/>
    <cellStyle name="常规 4 2 3 2 3 2 2" xfId="829"/>
    <cellStyle name="常规 4 2 3 2 3 3" xfId="830"/>
    <cellStyle name="常规 4 2 3 2 4" xfId="831"/>
    <cellStyle name="常规 4 2 3 2 4 2" xfId="832"/>
    <cellStyle name="常规 4 2 3 3" xfId="833"/>
    <cellStyle name="常规 4 2 3 3 2" xfId="836"/>
    <cellStyle name="常规 4 2 3 3 2 2" xfId="838"/>
    <cellStyle name="常规 4 2 3 3 2 2 2" xfId="840"/>
    <cellStyle name="常规 4 2 3 3 2 3" xfId="841"/>
    <cellStyle name="常规 4 2 3 3 3" xfId="842"/>
    <cellStyle name="常规 4 2 3 3 3 2" xfId="844"/>
    <cellStyle name="常规 4 2 3 4" xfId="845"/>
    <cellStyle name="常规 4 2 3 4 2" xfId="847"/>
    <cellStyle name="常规 4 2 3 4 2 2" xfId="406"/>
    <cellStyle name="常规 4 2 3 4 3" xfId="849"/>
    <cellStyle name="常规 4 2 3 5" xfId="850"/>
    <cellStyle name="常规 4 2 3 5 2" xfId="851"/>
    <cellStyle name="常规 4 2 4" xfId="852"/>
    <cellStyle name="常规 4 2 4 2" xfId="854"/>
    <cellStyle name="常规 4 2 4 2 2" xfId="857"/>
    <cellStyle name="常规 4 2 4 2 2 2" xfId="859"/>
    <cellStyle name="常规 4 2 4 2 2 2 2" xfId="860"/>
    <cellStyle name="常规 4 2 4 2 2 3" xfId="861"/>
    <cellStyle name="常规 4 2 4 2 3" xfId="862"/>
    <cellStyle name="常规 4 2 4 2 3 2" xfId="863"/>
    <cellStyle name="常规 4 2 4 3" xfId="864"/>
    <cellStyle name="常规 4 2 4 3 2" xfId="866"/>
    <cellStyle name="常规 4 2 4 3 2 2" xfId="867"/>
    <cellStyle name="常规 4 2 4 3 3" xfId="868"/>
    <cellStyle name="常规 4 2 4 4" xfId="869"/>
    <cellStyle name="常规 4 2 4 4 2" xfId="870"/>
    <cellStyle name="常规 4 2 5" xfId="871"/>
    <cellStyle name="常规 4 2 5 2" xfId="873"/>
    <cellStyle name="常规 4 2 5 2 2" xfId="875"/>
    <cellStyle name="常规 4 2 5 3" xfId="876"/>
    <cellStyle name="常规 4 2 6" xfId="877"/>
    <cellStyle name="常规 4 2 6 2" xfId="878"/>
    <cellStyle name="常规 4 3" xfId="879"/>
    <cellStyle name="常规 4 3 2" xfId="880"/>
    <cellStyle name="常规 4 3 2 2" xfId="882"/>
    <cellStyle name="常规 4 3 2 2 2" xfId="884"/>
    <cellStyle name="常规 4 3 2 2 2 2" xfId="886"/>
    <cellStyle name="常规 4 3 2 2 2 2 2" xfId="888"/>
    <cellStyle name="常规 4 3 2 2 2 2 2 2" xfId="891"/>
    <cellStyle name="常规 4 3 2 2 2 2 3" xfId="894"/>
    <cellStyle name="常规 4 3 2 2 2 3" xfId="896"/>
    <cellStyle name="常规 4 3 2 2 2 3 2" xfId="898"/>
    <cellStyle name="常规 4 3 2 2 3" xfId="900"/>
    <cellStyle name="常规 4 3 2 2 3 2" xfId="902"/>
    <cellStyle name="常规 4 3 2 2 3 2 2" xfId="904"/>
    <cellStyle name="常规 4 3 2 2 3 3" xfId="906"/>
    <cellStyle name="常规 4 3 2 2 4" xfId="908"/>
    <cellStyle name="常规 4 3 2 2 4 2" xfId="911"/>
    <cellStyle name="常规 4 3 2 3" xfId="914"/>
    <cellStyle name="常规 4 3 2 3 2" xfId="916"/>
    <cellStyle name="常规 4 3 2 3 2 2" xfId="918"/>
    <cellStyle name="常规 4 3 2 3 2 2 2" xfId="920"/>
    <cellStyle name="常规 4 3 2 3 2 3" xfId="922"/>
    <cellStyle name="常规 4 3 2 3 3" xfId="924"/>
    <cellStyle name="常规 4 3 2 3 3 2" xfId="926"/>
    <cellStyle name="常规 4 3 2 4" xfId="928"/>
    <cellStyle name="常规 4 3 2 4 2" xfId="930"/>
    <cellStyle name="常规 4 3 2 4 2 2" xfId="932"/>
    <cellStyle name="常规 4 3 2 4 3" xfId="934"/>
    <cellStyle name="常规 4 3 2 5" xfId="936"/>
    <cellStyle name="常规 4 3 2 5 2" xfId="938"/>
    <cellStyle name="常规 4 3 3" xfId="940"/>
    <cellStyle name="常规 4 3 3 2" xfId="942"/>
    <cellStyle name="常规 4 3 3 2 2" xfId="944"/>
    <cellStyle name="常规 4 3 3 2 2 2" xfId="946"/>
    <cellStyle name="常规 4 3 3 2 2 2 2" xfId="948"/>
    <cellStyle name="常规 4 3 3 2 2 3" xfId="950"/>
    <cellStyle name="常规 4 3 3 2 3" xfId="952"/>
    <cellStyle name="常规 4 3 3 2 3 2" xfId="954"/>
    <cellStyle name="常规 4 3 3 3" xfId="956"/>
    <cellStyle name="常规 4 3 3 3 2" xfId="958"/>
    <cellStyle name="常规 4 3 3 3 2 2" xfId="960"/>
    <cellStyle name="常规 4 3 3 3 3" xfId="962"/>
    <cellStyle name="常规 4 3 3 4" xfId="964"/>
    <cellStyle name="常规 4 3 3 4 2" xfId="966"/>
    <cellStyle name="常规 4 3 4" xfId="968"/>
    <cellStyle name="常规 4 3 4 2" xfId="970"/>
    <cellStyle name="常规 4 3 4 2 2" xfId="972"/>
    <cellStyle name="常规 4 3 4 3" xfId="974"/>
    <cellStyle name="常规 4 3 5" xfId="976"/>
    <cellStyle name="常规 4 3 5 2" xfId="978"/>
    <cellStyle name="常规 4 4" xfId="707"/>
    <cellStyle name="常规 4 4 2" xfId="709"/>
    <cellStyle name="常规 4 4 2 2" xfId="712"/>
    <cellStyle name="常规 4 4 2 2 2" xfId="715"/>
    <cellStyle name="常规 4 4 2 2 2 2" xfId="357"/>
    <cellStyle name="常规 4 4 2 2 2 2 2" xfId="361"/>
    <cellStyle name="常规 4 4 2 2 2 3" xfId="365"/>
    <cellStyle name="常规 4 4 2 2 3" xfId="724"/>
    <cellStyle name="常规 4 4 2 2 3 2" xfId="383"/>
    <cellStyle name="常规 4 4 2 3" xfId="735"/>
    <cellStyle name="常规 4 4 2 3 2" xfId="738"/>
    <cellStyle name="常规 4 4 2 3 2 2" xfId="741"/>
    <cellStyle name="常规 4 4 2 3 3" xfId="748"/>
    <cellStyle name="常规 4 4 2 4" xfId="753"/>
    <cellStyle name="常规 4 4 2 4 2" xfId="756"/>
    <cellStyle name="常规 4 4 3" xfId="22"/>
    <cellStyle name="常规 4 4 3 2" xfId="767"/>
    <cellStyle name="常规 4 4 3 2 2" xfId="770"/>
    <cellStyle name="常规 4 4 3 2 2 2" xfId="773"/>
    <cellStyle name="常规 4 4 3 2 3" xfId="778"/>
    <cellStyle name="常规 4 4 3 3" xfId="783"/>
    <cellStyle name="常规 4 4 3 3 2" xfId="786"/>
    <cellStyle name="常规 4 4 4" xfId="797"/>
    <cellStyle name="常规 4 4 4 2" xfId="800"/>
    <cellStyle name="常规 4 4 4 2 2" xfId="803"/>
    <cellStyle name="常规 4 4 4 3" xfId="806"/>
    <cellStyle name="常规 4 4 5" xfId="809"/>
    <cellStyle name="常规 4 4 5 2" xfId="812"/>
    <cellStyle name="常规 4 5" xfId="442"/>
    <cellStyle name="常规 4 5 2" xfId="815"/>
    <cellStyle name="常规 4 5 2 2" xfId="818"/>
    <cellStyle name="常规 4 5 2 2 2" xfId="528"/>
    <cellStyle name="常规 4 5 2 2 2 2" xfId="531"/>
    <cellStyle name="常规 4 5 2 2 3" xfId="823"/>
    <cellStyle name="常规 4 5 2 3" xfId="826"/>
    <cellStyle name="常规 4 5 2 3 2" xfId="828"/>
    <cellStyle name="常规 4 5 3" xfId="834"/>
    <cellStyle name="常规 4 5 3 2" xfId="837"/>
    <cellStyle name="常规 4 5 3 2 2" xfId="839"/>
    <cellStyle name="常规 4 5 3 3" xfId="843"/>
    <cellStyle name="常规 4 5 4" xfId="846"/>
    <cellStyle name="常规 4 5 4 2" xfId="848"/>
    <cellStyle name="常规 4 6" xfId="853"/>
    <cellStyle name="常规 4 6 2" xfId="855"/>
    <cellStyle name="常规 4 6 2 2" xfId="858"/>
    <cellStyle name="常规 4 6 3" xfId="865"/>
    <cellStyle name="常规 4 7" xfId="872"/>
    <cellStyle name="常规 4 7 2" xfId="874"/>
    <cellStyle name="常规 5" xfId="980"/>
    <cellStyle name="常规 5 2" xfId="981"/>
    <cellStyle name="常规 5 2 2" xfId="982"/>
    <cellStyle name="常规 5 2 2 2" xfId="983"/>
    <cellStyle name="常规 5 2 2 2 2" xfId="984"/>
    <cellStyle name="常规 5 2 2 2 2 2" xfId="909"/>
    <cellStyle name="常规 5 2 2 2 2 2 2" xfId="912"/>
    <cellStyle name="常规 5 2 2 2 2 2 2 2" xfId="985"/>
    <cellStyle name="常规 5 2 2 2 2 2 2 2 2" xfId="986"/>
    <cellStyle name="常规 5 2 2 2 2 2 2 3" xfId="987"/>
    <cellStyle name="常规 5 2 2 2 2 2 3" xfId="988"/>
    <cellStyle name="常规 5 2 2 2 2 2 3 2" xfId="989"/>
    <cellStyle name="常规 5 2 2 2 2 3" xfId="990"/>
    <cellStyle name="常规 5 2 2 2 2 3 2" xfId="991"/>
    <cellStyle name="常规 5 2 2 2 2 3 2 2" xfId="992"/>
    <cellStyle name="常规 5 2 2 2 2 3 3" xfId="993"/>
    <cellStyle name="常规 5 2 2 2 2 4" xfId="994"/>
    <cellStyle name="常规 5 2 2 2 2 4 2" xfId="996"/>
    <cellStyle name="常规 5 2 2 2 3" xfId="998"/>
    <cellStyle name="常规 5 2 2 2 3 2" xfId="6"/>
    <cellStyle name="常规 5 2 2 2 3 2 2" xfId="72"/>
    <cellStyle name="常规 5 2 2 2 3 2 2 2" xfId="311"/>
    <cellStyle name="常规 5 2 2 2 3 2 3" xfId="314"/>
    <cellStyle name="常规 5 2 2 2 3 3" xfId="999"/>
    <cellStyle name="常规 5 2 2 2 3 3 2" xfId="1000"/>
    <cellStyle name="常规 5 2 2 2 4" xfId="1001"/>
    <cellStyle name="常规 5 2 2 2 4 2" xfId="1002"/>
    <cellStyle name="常规 5 2 2 2 4 2 2" xfId="1003"/>
    <cellStyle name="常规 5 2 2 2 4 3" xfId="1004"/>
    <cellStyle name="常规 5 2 2 2 5" xfId="1005"/>
    <cellStyle name="常规 5 2 2 2 5 2" xfId="1006"/>
    <cellStyle name="常规 5 2 2 3" xfId="1007"/>
    <cellStyle name="常规 5 2 2 3 2" xfId="1008"/>
    <cellStyle name="常规 5 2 2 3 2 2" xfId="1009"/>
    <cellStyle name="常规 5 2 2 3 2 2 2" xfId="1010"/>
    <cellStyle name="常规 5 2 2 3 2 2 2 2" xfId="1011"/>
    <cellStyle name="常规 5 2 2 3 2 2 3" xfId="1012"/>
    <cellStyle name="常规 5 2 2 3 2 3" xfId="1013"/>
    <cellStyle name="常规 5 2 2 3 2 3 2" xfId="1014"/>
    <cellStyle name="常规 5 2 2 3 3" xfId="1015"/>
    <cellStyle name="常规 5 2 2 3 3 2" xfId="1016"/>
    <cellStyle name="常规 5 2 2 3 3 2 2" xfId="1017"/>
    <cellStyle name="常规 5 2 2 3 3 3" xfId="1018"/>
    <cellStyle name="常规 5 2 2 3 4" xfId="1019"/>
    <cellStyle name="常规 5 2 2 3 4 2" xfId="1020"/>
    <cellStyle name="常规 5 2 2 4" xfId="1021"/>
    <cellStyle name="常规 5 2 2 4 2" xfId="1022"/>
    <cellStyle name="常规 5 2 2 4 2 2" xfId="1023"/>
    <cellStyle name="常规 5 2 2 4 3" xfId="421"/>
    <cellStyle name="常规 5 2 2 5" xfId="1024"/>
    <cellStyle name="常规 5 2 2 5 2" xfId="1025"/>
    <cellStyle name="常规 5 2 3" xfId="1026"/>
    <cellStyle name="常规 5 2 3 2" xfId="1027"/>
    <cellStyle name="常规 5 2 3 2 2" xfId="1028"/>
    <cellStyle name="常规 5 2 3 2 2 2" xfId="729"/>
    <cellStyle name="常规 5 2 3 2 2 2 2" xfId="732"/>
    <cellStyle name="常规 5 2 3 2 2 2 2 2" xfId="1029"/>
    <cellStyle name="常规 5 2 3 2 2 2 3" xfId="496"/>
    <cellStyle name="常规 5 2 3 2 2 3" xfId="1030"/>
    <cellStyle name="常规 5 2 3 2 2 3 2" xfId="378"/>
    <cellStyle name="常规 5 2 3 2 3" xfId="1031"/>
    <cellStyle name="常规 5 2 3 2 3 2" xfId="1032"/>
    <cellStyle name="常规 5 2 3 2 3 2 2" xfId="1033"/>
    <cellStyle name="常规 5 2 3 2 3 3" xfId="1034"/>
    <cellStyle name="常规 5 2 3 2 4" xfId="1035"/>
    <cellStyle name="常规 5 2 3 2 4 2" xfId="1036"/>
    <cellStyle name="常规 5 2 3 3" xfId="1037"/>
    <cellStyle name="常规 5 2 3 3 2" xfId="1038"/>
    <cellStyle name="常规 5 2 3 3 2 2" xfId="1040"/>
    <cellStyle name="常规 5 2 3 3 2 2 2" xfId="1041"/>
    <cellStyle name="常规 5 2 3 3 2 3" xfId="1042"/>
    <cellStyle name="常规 5 2 3 3 3" xfId="1043"/>
    <cellStyle name="常规 5 2 3 3 3 2" xfId="1044"/>
    <cellStyle name="常规 5 2 3 4" xfId="1045"/>
    <cellStyle name="常规 5 2 3 4 2" xfId="1046"/>
    <cellStyle name="常规 5 2 3 4 2 2" xfId="1047"/>
    <cellStyle name="常规 5 2 3 4 3" xfId="1048"/>
    <cellStyle name="常规 5 2 3 5" xfId="1049"/>
    <cellStyle name="常规 5 2 3 5 2" xfId="1050"/>
    <cellStyle name="常规 5 2 4" xfId="1051"/>
    <cellStyle name="常规 5 2 4 2" xfId="1052"/>
    <cellStyle name="常规 5 2 4 2 2" xfId="1053"/>
    <cellStyle name="常规 5 2 4 2 2 2" xfId="1054"/>
    <cellStyle name="常规 5 2 4 2 2 2 2" xfId="1055"/>
    <cellStyle name="常规 5 2 4 2 2 3" xfId="1056"/>
    <cellStyle name="常规 5 2 4 2 3" xfId="1057"/>
    <cellStyle name="常规 5 2 4 2 3 2" xfId="1058"/>
    <cellStyle name="常规 5 2 4 3" xfId="1059"/>
    <cellStyle name="常规 5 2 4 3 2" xfId="1060"/>
    <cellStyle name="常规 5 2 4 3 2 2" xfId="1061"/>
    <cellStyle name="常规 5 2 4 3 3" xfId="1062"/>
    <cellStyle name="常规 5 2 4 4" xfId="1063"/>
    <cellStyle name="常规 5 2 4 4 2" xfId="1064"/>
    <cellStyle name="常规 5 2 5" xfId="1065"/>
    <cellStyle name="常规 5 2 5 2" xfId="1067"/>
    <cellStyle name="常规 5 2 5 2 2" xfId="1068"/>
    <cellStyle name="常规 5 2 5 3" xfId="1069"/>
    <cellStyle name="常规 5 2 6" xfId="1070"/>
    <cellStyle name="常规 5 2 6 2" xfId="1071"/>
    <cellStyle name="常规 5 3" xfId="1072"/>
    <cellStyle name="常规 5 3 2" xfId="1073"/>
    <cellStyle name="常规 5 3 2 2" xfId="1074"/>
    <cellStyle name="常规 5 3 2 2 2" xfId="1075"/>
    <cellStyle name="常规 5 3 2 2 2 2" xfId="1076"/>
    <cellStyle name="常规 5 3 2 2 2 2 2" xfId="1078"/>
    <cellStyle name="常规 5 3 2 2 2 2 2 2" xfId="1080"/>
    <cellStyle name="常规 5 3 2 2 2 2 3" xfId="1081"/>
    <cellStyle name="常规 5 3 2 2 2 3" xfId="1082"/>
    <cellStyle name="常规 5 3 2 2 2 3 2" xfId="1083"/>
    <cellStyle name="常规 5 3 2 2 3" xfId="1084"/>
    <cellStyle name="常规 5 3 2 2 3 2" xfId="1085"/>
    <cellStyle name="常规 5 3 2 2 3 2 2" xfId="1086"/>
    <cellStyle name="常规 5 3 2 2 3 3" xfId="1087"/>
    <cellStyle name="常规 5 3 2 2 4" xfId="1077"/>
    <cellStyle name="常规 5 3 2 2 4 2" xfId="1079"/>
    <cellStyle name="常规 5 3 2 3" xfId="1088"/>
    <cellStyle name="常规 5 3 2 3 2" xfId="1089"/>
    <cellStyle name="常规 5 3 2 3 2 2" xfId="1090"/>
    <cellStyle name="常规 5 3 2 3 2 2 2" xfId="1091"/>
    <cellStyle name="常规 5 3 2 3 2 3" xfId="1092"/>
    <cellStyle name="常规 5 3 2 3 3" xfId="1093"/>
    <cellStyle name="常规 5 3 2 3 3 2" xfId="1094"/>
    <cellStyle name="常规 5 3 2 4" xfId="1095"/>
    <cellStyle name="常规 5 3 2 4 2" xfId="1096"/>
    <cellStyle name="常规 5 3 2 4 2 2" xfId="1097"/>
    <cellStyle name="常规 5 3 2 4 3" xfId="1098"/>
    <cellStyle name="常规 5 3 2 5" xfId="1099"/>
    <cellStyle name="常规 5 3 2 5 2" xfId="1100"/>
    <cellStyle name="常规 5 3 3" xfId="1101"/>
    <cellStyle name="常规 5 3 3 2" xfId="1102"/>
    <cellStyle name="常规 5 3 3 2 2" xfId="1103"/>
    <cellStyle name="常规 5 3 3 2 2 2" xfId="1104"/>
    <cellStyle name="常规 5 3 3 2 2 2 2" xfId="1105"/>
    <cellStyle name="常规 5 3 3 2 2 3" xfId="1106"/>
    <cellStyle name="常规 5 3 3 2 3" xfId="1107"/>
    <cellStyle name="常规 5 3 3 2 3 2" xfId="1108"/>
    <cellStyle name="常规 5 3 3 3" xfId="1109"/>
    <cellStyle name="常规 5 3 3 3 2" xfId="1110"/>
    <cellStyle name="常规 5 3 3 3 2 2" xfId="1111"/>
    <cellStyle name="常规 5 3 3 3 3" xfId="1112"/>
    <cellStyle name="常规 5 3 3 4" xfId="1113"/>
    <cellStyle name="常规 5 3 3 4 2" xfId="1114"/>
    <cellStyle name="常规 5 3 4" xfId="1115"/>
    <cellStyle name="常规 5 3 4 2" xfId="1116"/>
    <cellStyle name="常规 5 3 4 2 2" xfId="1117"/>
    <cellStyle name="常规 5 3 4 3" xfId="1118"/>
    <cellStyle name="常规 5 3 5" xfId="1119"/>
    <cellStyle name="常规 5 3 5 2" xfId="1120"/>
    <cellStyle name="常规 5 4" xfId="881"/>
    <cellStyle name="常规 5 4 2" xfId="883"/>
    <cellStyle name="常规 5 4 2 2" xfId="885"/>
    <cellStyle name="常规 5 4 2 2 2" xfId="887"/>
    <cellStyle name="常规 5 4 2 2 2 2" xfId="889"/>
    <cellStyle name="常规 5 4 2 2 2 2 2" xfId="892"/>
    <cellStyle name="常规 5 4 2 2 2 3" xfId="895"/>
    <cellStyle name="常规 5 4 2 2 3" xfId="897"/>
    <cellStyle name="常规 5 4 2 2 3 2" xfId="899"/>
    <cellStyle name="常规 5 4 2 3" xfId="901"/>
    <cellStyle name="常规 5 4 2 3 2" xfId="903"/>
    <cellStyle name="常规 5 4 2 3 2 2" xfId="905"/>
    <cellStyle name="常规 5 4 2 3 3" xfId="907"/>
    <cellStyle name="常规 5 4 2 4" xfId="910"/>
    <cellStyle name="常规 5 4 2 4 2" xfId="913"/>
    <cellStyle name="常规 5 4 3" xfId="915"/>
    <cellStyle name="常规 5 4 3 2" xfId="917"/>
    <cellStyle name="常规 5 4 3 2 2" xfId="919"/>
    <cellStyle name="常规 5 4 3 2 2 2" xfId="921"/>
    <cellStyle name="常规 5 4 3 2 3" xfId="923"/>
    <cellStyle name="常规 5 4 3 3" xfId="925"/>
    <cellStyle name="常规 5 4 3 3 2" xfId="927"/>
    <cellStyle name="常规 5 4 4" xfId="929"/>
    <cellStyle name="常规 5 4 4 2" xfId="931"/>
    <cellStyle name="常规 5 4 4 2 2" xfId="933"/>
    <cellStyle name="常规 5 4 4 3" xfId="935"/>
    <cellStyle name="常规 5 4 5" xfId="937"/>
    <cellStyle name="常规 5 4 5 2" xfId="939"/>
    <cellStyle name="常规 5 5" xfId="941"/>
    <cellStyle name="常规 5 5 2" xfId="943"/>
    <cellStyle name="常规 5 5 2 2" xfId="945"/>
    <cellStyle name="常规 5 5 2 2 2" xfId="947"/>
    <cellStyle name="常规 5 5 2 2 2 2" xfId="949"/>
    <cellStyle name="常规 5 5 2 2 3" xfId="951"/>
    <cellStyle name="常规 5 5 2 3" xfId="953"/>
    <cellStyle name="常规 5 5 2 3 2" xfId="955"/>
    <cellStyle name="常规 5 5 3" xfId="957"/>
    <cellStyle name="常规 5 5 3 2" xfId="959"/>
    <cellStyle name="常规 5 5 3 2 2" xfId="961"/>
    <cellStyle name="常规 5 5 3 3" xfId="963"/>
    <cellStyle name="常规 5 5 4" xfId="965"/>
    <cellStyle name="常规 5 5 4 2" xfId="967"/>
    <cellStyle name="常规 5 6" xfId="969"/>
    <cellStyle name="常规 5 6 2" xfId="971"/>
    <cellStyle name="常规 5 6 2 2" xfId="973"/>
    <cellStyle name="常规 5 6 3" xfId="975"/>
    <cellStyle name="常规 5 7" xfId="977"/>
    <cellStyle name="常规 5 7 2" xfId="979"/>
    <cellStyle name="常规 6" xfId="1121"/>
    <cellStyle name="常规 6 2" xfId="1122"/>
    <cellStyle name="常规 6 2 2" xfId="1123"/>
    <cellStyle name="常规 6 2 2 2" xfId="1124"/>
    <cellStyle name="常规 6 2 2 2 2" xfId="1125"/>
    <cellStyle name="常规 6 2 2 2 2 2" xfId="1126"/>
    <cellStyle name="常规 6 2 2 2 2 2 2" xfId="1127"/>
    <cellStyle name="常规 6 2 2 2 2 2 2 2" xfId="1128"/>
    <cellStyle name="常规 6 2 2 2 2 2 2 2 2" xfId="1129"/>
    <cellStyle name="常规 6 2 2 2 2 2 2 3" xfId="1131"/>
    <cellStyle name="常规 6 2 2 2 2 2 3" xfId="1132"/>
    <cellStyle name="常规 6 2 2 2 2 2 3 2" xfId="1133"/>
    <cellStyle name="常规 6 2 2 2 2 3" xfId="1134"/>
    <cellStyle name="常规 6 2 2 2 2 3 2" xfId="1135"/>
    <cellStyle name="常规 6 2 2 2 2 3 2 2" xfId="200"/>
    <cellStyle name="常规 6 2 2 2 2 3 3" xfId="1136"/>
    <cellStyle name="常规 6 2 2 2 2 4" xfId="1137"/>
    <cellStyle name="常规 6 2 2 2 2 4 2" xfId="1138"/>
    <cellStyle name="常规 6 2 2 2 3" xfId="1139"/>
    <cellStyle name="常规 6 2 2 2 3 2" xfId="1140"/>
    <cellStyle name="常规 6 2 2 2 3 2 2" xfId="1141"/>
    <cellStyle name="常规 6 2 2 2 3 2 2 2" xfId="1142"/>
    <cellStyle name="常规 6 2 2 2 3 2 3" xfId="1143"/>
    <cellStyle name="常规 6 2 2 2 3 3" xfId="1144"/>
    <cellStyle name="常规 6 2 2 2 3 3 2" xfId="1145"/>
    <cellStyle name="常规 6 2 2 2 4" xfId="1146"/>
    <cellStyle name="常规 6 2 2 2 4 2" xfId="1147"/>
    <cellStyle name="常规 6 2 2 2 4 2 2" xfId="1148"/>
    <cellStyle name="常规 6 2 2 2 4 3" xfId="1149"/>
    <cellStyle name="常规 6 2 2 2 5" xfId="1150"/>
    <cellStyle name="常规 6 2 2 2 5 2" xfId="1151"/>
    <cellStyle name="常规 6 2 2 3" xfId="1152"/>
    <cellStyle name="常规 6 2 2 3 2" xfId="1153"/>
    <cellStyle name="常规 6 2 2 3 2 2" xfId="1154"/>
    <cellStyle name="常规 6 2 2 3 2 2 2" xfId="1155"/>
    <cellStyle name="常规 6 2 2 3 2 2 2 2" xfId="1156"/>
    <cellStyle name="常规 6 2 2 3 2 2 3" xfId="1157"/>
    <cellStyle name="常规 6 2 2 3 2 3" xfId="1158"/>
    <cellStyle name="常规 6 2 2 3 2 3 2" xfId="1159"/>
    <cellStyle name="常规 6 2 2 3 3" xfId="1160"/>
    <cellStyle name="常规 6 2 2 3 3 2" xfId="1161"/>
    <cellStyle name="常规 6 2 2 3 3 2 2" xfId="1162"/>
    <cellStyle name="常规 6 2 2 3 3 3" xfId="1163"/>
    <cellStyle name="常规 6 2 2 3 4" xfId="1164"/>
    <cellStyle name="常规 6 2 2 3 4 2" xfId="1165"/>
    <cellStyle name="常规 6 2 2 4" xfId="1166"/>
    <cellStyle name="常规 6 2 2 4 2" xfId="1167"/>
    <cellStyle name="常规 6 2 2 4 2 2" xfId="1168"/>
    <cellStyle name="常规 6 2 2 4 3" xfId="1169"/>
    <cellStyle name="常规 6 2 2 5" xfId="1170"/>
    <cellStyle name="常规 6 2 2 5 2" xfId="263"/>
    <cellStyle name="常规 6 2 3" xfId="1171"/>
    <cellStyle name="常规 6 2 3 2" xfId="1172"/>
    <cellStyle name="常规 6 2 3 2 2" xfId="80"/>
    <cellStyle name="常规 6 2 3 2 2 2" xfId="995"/>
    <cellStyle name="常规 6 2 3 2 2 2 2" xfId="997"/>
    <cellStyle name="常规 6 2 3 2 2 2 2 2" xfId="1173"/>
    <cellStyle name="常规 6 2 3 2 2 2 3" xfId="1174"/>
    <cellStyle name="常规 6 2 3 2 2 3" xfId="1175"/>
    <cellStyle name="常规 6 2 3 2 2 3 2" xfId="1176"/>
    <cellStyle name="常规 6 2 3 2 3" xfId="1177"/>
    <cellStyle name="常规 6 2 3 2 3 2" xfId="1178"/>
    <cellStyle name="常规 6 2 3 2 3 2 2" xfId="1179"/>
    <cellStyle name="常规 6 2 3 2 3 3" xfId="1180"/>
    <cellStyle name="常规 6 2 3 2 4" xfId="1181"/>
    <cellStyle name="常规 6 2 3 2 4 2" xfId="1182"/>
    <cellStyle name="常规 6 2 3 3" xfId="1183"/>
    <cellStyle name="常规 6 2 3 3 2" xfId="1184"/>
    <cellStyle name="常规 6 2 3 3 2 2" xfId="1185"/>
    <cellStyle name="常规 6 2 3 3 2 2 2" xfId="1066"/>
    <cellStyle name="常规 6 2 3 3 2 3" xfId="1186"/>
    <cellStyle name="常规 6 2 3 3 3" xfId="1187"/>
    <cellStyle name="常规 6 2 3 3 3 2" xfId="1188"/>
    <cellStyle name="常规 6 2 3 4" xfId="1189"/>
    <cellStyle name="常规 6 2 3 4 2" xfId="1190"/>
    <cellStyle name="常规 6 2 3 4 2 2" xfId="1191"/>
    <cellStyle name="常规 6 2 3 4 3" xfId="194"/>
    <cellStyle name="常规 6 2 3 5" xfId="668"/>
    <cellStyle name="常规 6 2 3 5 2" xfId="306"/>
    <cellStyle name="常规 6 2 4" xfId="1192"/>
    <cellStyle name="常规 6 2 4 2" xfId="1193"/>
    <cellStyle name="常规 6 2 4 2 2" xfId="1194"/>
    <cellStyle name="常规 6 2 4 2 2 2" xfId="1195"/>
    <cellStyle name="常规 6 2 4 2 2 2 2" xfId="1196"/>
    <cellStyle name="常规 6 2 4 2 2 3" xfId="1197"/>
    <cellStyle name="常规 6 2 4 2 3" xfId="1198"/>
    <cellStyle name="常规 6 2 4 2 3 2" xfId="1199"/>
    <cellStyle name="常规 6 2 4 3" xfId="91"/>
    <cellStyle name="常规 6 2 4 3 2" xfId="93"/>
    <cellStyle name="常规 6 2 4 3 2 2" xfId="96"/>
    <cellStyle name="常规 6 2 4 3 3" xfId="99"/>
    <cellStyle name="常规 6 2 4 4" xfId="102"/>
    <cellStyle name="常规 6 2 4 4 2" xfId="106"/>
    <cellStyle name="常规 6 2 5" xfId="1200"/>
    <cellStyle name="常规 6 2 5 2" xfId="1201"/>
    <cellStyle name="常规 6 2 5 2 2" xfId="1202"/>
    <cellStyle name="常规 6 2 5 3" xfId="111"/>
    <cellStyle name="常规 6 2 6" xfId="1203"/>
    <cellStyle name="常规 6 2 6 2" xfId="1204"/>
    <cellStyle name="常规 6 3" xfId="1205"/>
    <cellStyle name="常规 6 3 2" xfId="1206"/>
    <cellStyle name="常规 6 3 2 2" xfId="1207"/>
    <cellStyle name="常规 6 3 2 2 2" xfId="1208"/>
    <cellStyle name="常规 6 3 2 2 2 2" xfId="1209"/>
    <cellStyle name="常规 6 3 2 2 2 2 2" xfId="12"/>
    <cellStyle name="常规 6 3 2 2 2 2 2 2" xfId="1210"/>
    <cellStyle name="常规 6 3 2 2 2 2 3" xfId="1211"/>
    <cellStyle name="常规 6 3 2 2 2 3" xfId="1212"/>
    <cellStyle name="常规 6 3 2 2 2 3 2" xfId="1213"/>
    <cellStyle name="常规 6 3 2 2 3" xfId="1214"/>
    <cellStyle name="常规 6 3 2 2 3 2" xfId="1215"/>
    <cellStyle name="常规 6 3 2 2 3 2 2" xfId="1216"/>
    <cellStyle name="常规 6 3 2 2 3 3" xfId="1217"/>
    <cellStyle name="常规 6 3 2 2 4" xfId="890"/>
    <cellStyle name="常规 6 3 2 2 4 2" xfId="893"/>
    <cellStyle name="常规 6 3 2 3" xfId="1218"/>
    <cellStyle name="常规 6 3 2 3 2" xfId="1219"/>
    <cellStyle name="常规 6 3 2 3 2 2" xfId="1220"/>
    <cellStyle name="常规 6 3 2 3 2 2 2" xfId="1221"/>
    <cellStyle name="常规 6 3 2 3 2 3" xfId="1222"/>
    <cellStyle name="常规 6 3 2 3 3" xfId="1223"/>
    <cellStyle name="常规 6 3 2 3 3 2" xfId="1224"/>
    <cellStyle name="常规 6 3 2 4" xfId="1225"/>
    <cellStyle name="常规 6 3 2 4 2" xfId="1226"/>
    <cellStyle name="常规 6 3 2 4 2 2" xfId="1227"/>
    <cellStyle name="常规 6 3 2 4 3" xfId="1228"/>
    <cellStyle name="常规 6 3 2 5" xfId="1229"/>
    <cellStyle name="常规 6 3 2 5 2" xfId="337"/>
    <cellStyle name="常规 6 3 3" xfId="1230"/>
    <cellStyle name="常规 6 3 3 2" xfId="1231"/>
    <cellStyle name="常规 6 3 3 2 2" xfId="1232"/>
    <cellStyle name="常规 6 3 3 2 2 2" xfId="1233"/>
    <cellStyle name="常规 6 3 3 2 2 2 2" xfId="1234"/>
    <cellStyle name="常规 6 3 3 2 2 3" xfId="1235"/>
    <cellStyle name="常规 6 3 3 2 3" xfId="1236"/>
    <cellStyle name="常规 6 3 3 2 3 2" xfId="1237"/>
    <cellStyle name="常规 6 3 3 3" xfId="1238"/>
    <cellStyle name="常规 6 3 3 3 2" xfId="1239"/>
    <cellStyle name="常规 6 3 3 3 2 2" xfId="1240"/>
    <cellStyle name="常规 6 3 3 3 3" xfId="1241"/>
    <cellStyle name="常规 6 3 3 4" xfId="1242"/>
    <cellStyle name="常规 6 3 3 4 2" xfId="1243"/>
    <cellStyle name="常规 6 3 4" xfId="1244"/>
    <cellStyle name="常规 6 3 4 2" xfId="1245"/>
    <cellStyle name="常规 6 3 4 2 2" xfId="1246"/>
    <cellStyle name="常规 6 3 4 3" xfId="1247"/>
    <cellStyle name="常规 6 3 5" xfId="1130"/>
    <cellStyle name="常规 6 3 5 2" xfId="1248"/>
    <cellStyle name="常规 6 4" xfId="710"/>
    <cellStyle name="常规 6 4 2" xfId="713"/>
    <cellStyle name="常规 6 4 2 2" xfId="716"/>
    <cellStyle name="常规 6 4 2 2 2" xfId="356"/>
    <cellStyle name="常规 6 4 2 2 2 2" xfId="360"/>
    <cellStyle name="常规 6 4 2 2 2 2 2" xfId="718"/>
    <cellStyle name="常规 6 4 2 2 2 3" xfId="720"/>
    <cellStyle name="常规 6 4 2 2 3" xfId="364"/>
    <cellStyle name="常规 6 4 2 2 3 2" xfId="722"/>
    <cellStyle name="常规 6 4 2 3" xfId="725"/>
    <cellStyle name="常规 6 4 2 3 2" xfId="382"/>
    <cellStyle name="常规 6 4 2 3 2 2" xfId="727"/>
    <cellStyle name="常规 6 4 2 3 3" xfId="388"/>
    <cellStyle name="常规 6 4 2 4" xfId="730"/>
    <cellStyle name="常规 6 4 2 4 2" xfId="733"/>
    <cellStyle name="常规 6 4 3" xfId="736"/>
    <cellStyle name="常规 6 4 3 2" xfId="739"/>
    <cellStyle name="常规 6 4 3 2 2" xfId="742"/>
    <cellStyle name="常规 6 4 3 2 2 2" xfId="744"/>
    <cellStyle name="常规 6 4 3 2 3" xfId="746"/>
    <cellStyle name="常规 6 4 3 3" xfId="749"/>
    <cellStyle name="常规 6 4 3 3 2" xfId="751"/>
    <cellStyle name="常规 6 4 4" xfId="754"/>
    <cellStyle name="常规 6 4 4 2" xfId="757"/>
    <cellStyle name="常规 6 4 4 2 2" xfId="759"/>
    <cellStyle name="常规 6 4 4 3" xfId="761"/>
    <cellStyle name="常规 6 4 5" xfId="763"/>
    <cellStyle name="常规 6 4 5 2" xfId="765"/>
    <cellStyle name="常规 6 5" xfId="21"/>
    <cellStyle name="常规 6 5 2" xfId="768"/>
    <cellStyle name="常规 6 5 2 2" xfId="771"/>
    <cellStyle name="常规 6 5 2 2 2" xfId="774"/>
    <cellStyle name="常规 6 5 2 2 2 2" xfId="214"/>
    <cellStyle name="常规 6 5 2 2 3" xfId="776"/>
    <cellStyle name="常规 6 5 2 3" xfId="779"/>
    <cellStyle name="常规 6 5 2 3 2" xfId="781"/>
    <cellStyle name="常规 6 5 3" xfId="784"/>
    <cellStyle name="常规 6 5 3 2" xfId="787"/>
    <cellStyle name="常规 6 5 3 2 2" xfId="789"/>
    <cellStyle name="常规 6 5 3 3" xfId="791"/>
    <cellStyle name="常规 6 5 4" xfId="793"/>
    <cellStyle name="常规 6 5 4 2" xfId="795"/>
    <cellStyle name="常规 6 6" xfId="798"/>
    <cellStyle name="常规 6 6 2" xfId="801"/>
    <cellStyle name="常规 6 6 2 2" xfId="804"/>
    <cellStyle name="常规 6 6 3" xfId="807"/>
    <cellStyle name="常规 6 7" xfId="810"/>
    <cellStyle name="常规 6 7 2" xfId="813"/>
    <cellStyle name="常规 7" xfId="1249"/>
    <cellStyle name="常规 7 2" xfId="1250"/>
    <cellStyle name="常规 7 2 2" xfId="1251"/>
    <cellStyle name="常规 7 2 2 2" xfId="1252"/>
    <cellStyle name="常规 7 2 2 2 2" xfId="1253"/>
    <cellStyle name="常规 7 2 2 3" xfId="1254"/>
    <cellStyle name="常规 7 2 3" xfId="1255"/>
    <cellStyle name="常规 7 2 3 2" xfId="1256"/>
    <cellStyle name="常规 7 2 4" xfId="1257"/>
    <cellStyle name="常规 7 3" xfId="1258"/>
    <cellStyle name="常规 7 3 2" xfId="1259"/>
    <cellStyle name="常规 7 3 2 2" xfId="1260"/>
    <cellStyle name="常规 7 3 3" xfId="1261"/>
    <cellStyle name="常规 7 4" xfId="816"/>
    <cellStyle name="常规 7 4 2" xfId="819"/>
    <cellStyle name="常规 7 5" xfId="835"/>
    <cellStyle name="常规 8" xfId="1262"/>
    <cellStyle name="常规 8 2" xfId="1263"/>
    <cellStyle name="常规 8 2 2" xfId="1264"/>
    <cellStyle name="常规 8 2 2 2" xfId="1265"/>
    <cellStyle name="常规 8 2 3" xfId="1266"/>
    <cellStyle name="常规 8 3" xfId="1267"/>
    <cellStyle name="常规 8 3 2" xfId="1268"/>
    <cellStyle name="常规 8 4" xfId="856"/>
    <cellStyle name="常规 9" xfId="1269"/>
    <cellStyle name="常规 9 2" xfId="1270"/>
    <cellStyle name="常规 9 2 2" xfId="1271"/>
    <cellStyle name="常规 9 3" xfId="1272"/>
    <cellStyle name="常规_Sheet1" xfId="1273"/>
    <cellStyle name="超链接" xfId="1279" builtinId="8" hidden="1"/>
    <cellStyle name="超链接" xfId="1282" builtinId="8" hidden="1"/>
    <cellStyle name="超链接" xfId="1284" builtinId="8" hidden="1"/>
    <cellStyle name="超链接" xfId="1286" builtinId="8" hidden="1"/>
    <cellStyle name="超链接" xfId="1288" builtinId="8" hidden="1"/>
    <cellStyle name="超链接" xfId="1290" builtinId="8" hidden="1"/>
    <cellStyle name="超链接" xfId="1292" builtinId="8" hidden="1"/>
    <cellStyle name="超链接" xfId="1294" builtinId="8" hidden="1"/>
    <cellStyle name="超链接" xfId="1296" builtinId="8" hidden="1"/>
    <cellStyle name="超链接" xfId="1298" builtinId="8" hidden="1"/>
    <cellStyle name="超链接" xfId="1300" builtinId="8" hidden="1"/>
    <cellStyle name="超链接" xfId="1302" builtinId="8" hidden="1"/>
    <cellStyle name="超链接" xfId="1304" builtinId="8" hidden="1"/>
    <cellStyle name="超链接" xfId="1306" builtinId="8" hidden="1"/>
    <cellStyle name="超链接" xfId="1308" builtinId="8" hidden="1"/>
    <cellStyle name="超链接" xfId="1310" builtinId="8" hidden="1"/>
    <cellStyle name="超链接" xfId="1312" builtinId="8" hidden="1"/>
    <cellStyle name="超链接" xfId="1314" builtinId="8" hidden="1"/>
    <cellStyle name="超链接" xfId="1316" builtinId="8" hidden="1"/>
    <cellStyle name="超链接" xfId="1318" builtinId="8" hidden="1"/>
    <cellStyle name="超链接" xfId="1320" builtinId="8" hidden="1"/>
    <cellStyle name="超链接" xfId="1322" builtinId="8" hidden="1"/>
    <cellStyle name="超链接" xfId="1324" builtinId="8" hidden="1"/>
    <cellStyle name="超链接" xfId="1326" builtinId="8" hidden="1"/>
    <cellStyle name="超链接" xfId="1328" builtinId="8" hidden="1"/>
    <cellStyle name="超链接" xfId="1330" builtinId="8" hidden="1"/>
    <cellStyle name="超链接" xfId="1332" builtinId="8" hidden="1"/>
    <cellStyle name="超链接" xfId="1334" builtinId="8" hidden="1"/>
    <cellStyle name="超链接" xfId="1336" builtinId="8" hidden="1"/>
    <cellStyle name="超链接" xfId="1338" builtinId="8" hidden="1"/>
    <cellStyle name="超链接" xfId="1340" builtinId="8" hidden="1"/>
    <cellStyle name="超链接" xfId="1342" builtinId="8" hidden="1"/>
    <cellStyle name="超链接" xfId="1344" builtinId="8" hidden="1"/>
    <cellStyle name="超链接" xfId="1346" builtinId="8" hidden="1"/>
    <cellStyle name="超链接" xfId="1348" builtinId="8" hidden="1"/>
    <cellStyle name="超链接" xfId="1350" builtinId="8" hidden="1"/>
    <cellStyle name="超链接" xfId="1352" builtinId="8" hidden="1"/>
    <cellStyle name="超链接" xfId="1354" builtinId="8" hidden="1"/>
    <cellStyle name="超链接" xfId="1356" builtinId="8" hidden="1"/>
    <cellStyle name="超链接" xfId="1358" builtinId="8" hidden="1"/>
    <cellStyle name="超链接" xfId="1360" builtinId="8" hidden="1"/>
    <cellStyle name="超链接" xfId="1362" builtinId="8" hidden="1"/>
    <cellStyle name="超链接" xfId="1364" builtinId="8" hidden="1"/>
    <cellStyle name="超链接" xfId="1366" builtinId="8" hidden="1"/>
    <cellStyle name="超链接" xfId="1368" builtinId="8" hidden="1"/>
    <cellStyle name="超链接" xfId="1370" builtinId="8" hidden="1"/>
    <cellStyle name="超链接" xfId="1372" builtinId="8" hidden="1"/>
    <cellStyle name="超链接" xfId="1374" builtinId="8" hidden="1"/>
    <cellStyle name="超链接" xfId="1376" builtinId="8" hidden="1"/>
    <cellStyle name="超链接" xfId="1378" builtinId="8" hidden="1"/>
    <cellStyle name="超链接" xfId="1380" builtinId="8" hidden="1"/>
    <cellStyle name="超链接" xfId="1382" builtinId="8" hidden="1"/>
    <cellStyle name="超链接" xfId="1384" builtinId="8" hidden="1"/>
    <cellStyle name="超链接" xfId="1386" builtinId="8" hidden="1"/>
    <cellStyle name="超链接" xfId="1388" builtinId="8" hidden="1"/>
    <cellStyle name="超链接" xfId="1390" builtinId="8" hidden="1"/>
    <cellStyle name="超链接" xfId="1392" builtinId="8" hidden="1"/>
    <cellStyle name="超链接" xfId="1394" builtinId="8" hidden="1"/>
    <cellStyle name="超链接" xfId="1396" builtinId="8" hidden="1"/>
    <cellStyle name="超链接" xfId="1398" builtinId="8" hidden="1"/>
    <cellStyle name="超链接" xfId="1400" builtinId="8" hidden="1"/>
    <cellStyle name="超链接" xfId="1402" builtinId="8" hidden="1"/>
    <cellStyle name="超链接" xfId="1404" builtinId="8" hidden="1"/>
    <cellStyle name="超链接" xfId="1406" builtinId="8" hidden="1"/>
    <cellStyle name="超链接" xfId="1408" builtinId="8" hidden="1"/>
    <cellStyle name="超链接" xfId="1410" builtinId="8" hidden="1"/>
    <cellStyle name="超链接" xfId="1412" builtinId="8" hidden="1"/>
    <cellStyle name="超链接" xfId="1414" builtinId="8" hidden="1"/>
    <cellStyle name="超链接" xfId="1416" builtinId="8" hidden="1"/>
    <cellStyle name="超链接" xfId="1418" builtinId="8" hidden="1"/>
    <cellStyle name="超链接" xfId="1420" builtinId="8" hidden="1"/>
    <cellStyle name="超链接" xfId="1422" builtinId="8" hidden="1"/>
    <cellStyle name="超链接" xfId="1424" builtinId="8" hidden="1"/>
    <cellStyle name="超链接" xfId="1426" builtinId="8" hidden="1"/>
    <cellStyle name="超链接" xfId="1428" builtinId="8" hidden="1"/>
    <cellStyle name="超链接" xfId="1430" builtinId="8" hidden="1"/>
    <cellStyle name="超链接" xfId="1432" builtinId="8" hidden="1"/>
    <cellStyle name="超链接" xfId="1434" builtinId="8" hidden="1"/>
    <cellStyle name="超链接" xfId="1436" builtinId="8" hidden="1"/>
    <cellStyle name="超链接" xfId="1438" builtinId="8" hidden="1"/>
    <cellStyle name="超链接" xfId="1440" builtinId="8" hidden="1"/>
    <cellStyle name="超链接" xfId="1442" builtinId="8" hidden="1"/>
    <cellStyle name="超链接" xfId="1444" builtinId="8" hidden="1"/>
    <cellStyle name="超链接" xfId="1446" builtinId="8" hidden="1"/>
    <cellStyle name="超链接" xfId="1448" builtinId="8" hidden="1"/>
    <cellStyle name="超链接" xfId="1450" builtinId="8" hidden="1"/>
    <cellStyle name="超链接" xfId="1452" builtinId="8" hidden="1"/>
    <cellStyle name="超链接" xfId="1454" builtinId="8" hidden="1"/>
    <cellStyle name="超链接" xfId="1456" builtinId="8" hidden="1"/>
    <cellStyle name="超链接" xfId="1458" builtinId="8" hidden="1"/>
    <cellStyle name="超链接" xfId="1460" builtinId="8" hidden="1"/>
    <cellStyle name="超链接" xfId="1462" builtinId="8" hidden="1"/>
    <cellStyle name="超链接" xfId="1464" builtinId="8" hidden="1"/>
    <cellStyle name="超链接" xfId="1466" builtinId="8" hidden="1"/>
    <cellStyle name="超链接" xfId="1468" builtinId="8" hidden="1"/>
    <cellStyle name="超链接" xfId="1470" builtinId="8" hidden="1"/>
    <cellStyle name="超链接" xfId="1472" builtinId="8" hidden="1"/>
    <cellStyle name="超链接" xfId="1474" builtinId="8" hidden="1"/>
    <cellStyle name="超链接" xfId="1476" builtinId="8" hidden="1"/>
    <cellStyle name="超链接" xfId="1478" builtinId="8" hidden="1"/>
    <cellStyle name="超链接" xfId="1480" builtinId="8" hidden="1"/>
    <cellStyle name="超链接" xfId="1482" builtinId="8" hidden="1"/>
    <cellStyle name="超链接" xfId="1484" builtinId="8" hidden="1"/>
    <cellStyle name="超链接" xfId="1486" builtinId="8" hidden="1"/>
    <cellStyle name="超链接" xfId="1488" builtinId="8" hidden="1"/>
    <cellStyle name="超链接" xfId="1490" builtinId="8" hidden="1"/>
    <cellStyle name="超链接" xfId="1492" builtinId="8" hidden="1"/>
    <cellStyle name="超链接" xfId="1494" builtinId="8" hidden="1"/>
    <cellStyle name="超链接" xfId="1496" builtinId="8" hidden="1"/>
    <cellStyle name="超链接" xfId="1498" builtinId="8" hidden="1"/>
    <cellStyle name="超链接" xfId="1500" builtinId="8" hidden="1"/>
    <cellStyle name="超链接" xfId="1502" builtinId="8" hidden="1"/>
    <cellStyle name="超链接" xfId="1504" builtinId="8" hidden="1"/>
    <cellStyle name="超链接" xfId="1506" builtinId="8" hidden="1"/>
    <cellStyle name="超链接" xfId="1508" builtinId="8" hidden="1"/>
    <cellStyle name="超链接" xfId="1510" builtinId="8" hidden="1"/>
    <cellStyle name="超链接" xfId="1512" builtinId="8" hidden="1"/>
    <cellStyle name="超链接" xfId="1514" builtinId="8" hidden="1"/>
    <cellStyle name="超链接" xfId="1516" builtinId="8" hidden="1"/>
    <cellStyle name="超链接" xfId="1518" builtinId="8" hidden="1"/>
    <cellStyle name="超链接" xfId="1520" builtinId="8" hidden="1"/>
    <cellStyle name="超链接" xfId="1522" builtinId="8" hidden="1"/>
    <cellStyle name="超链接" xfId="1524" builtinId="8" hidden="1"/>
    <cellStyle name="超链接" xfId="1526" builtinId="8" hidden="1"/>
    <cellStyle name="超链接" xfId="1528" builtinId="8" hidden="1"/>
    <cellStyle name="超链接" xfId="1530" builtinId="8" hidden="1"/>
    <cellStyle name="超链接" xfId="1532" builtinId="8" hidden="1"/>
    <cellStyle name="超链接" xfId="1534" builtinId="8" hidden="1"/>
    <cellStyle name="超链接" xfId="1536" builtinId="8" hidden="1"/>
    <cellStyle name="超链接" xfId="1538" builtinId="8" hidden="1"/>
    <cellStyle name="超链接" xfId="1540" builtinId="8" hidden="1"/>
    <cellStyle name="超链接" xfId="1542" builtinId="8" hidden="1"/>
    <cellStyle name="超链接" xfId="1544" builtinId="8" hidden="1"/>
    <cellStyle name="超链接" xfId="1546" builtinId="8" hidden="1"/>
    <cellStyle name="超链接" xfId="1548" builtinId="8" hidden="1"/>
    <cellStyle name="超链接" xfId="1550" builtinId="8" hidden="1"/>
    <cellStyle name="超链接" xfId="1552" builtinId="8" hidden="1"/>
    <cellStyle name="超链接" xfId="1554" builtinId="8" hidden="1"/>
    <cellStyle name="超链接" xfId="1556" builtinId="8" hidden="1"/>
    <cellStyle name="超链接" xfId="1558" builtinId="8" hidden="1"/>
    <cellStyle name="超链接" xfId="1560" builtinId="8" hidden="1"/>
    <cellStyle name="超链接" xfId="1562" builtinId="8" hidden="1"/>
    <cellStyle name="超链接" xfId="1564" builtinId="8" hidden="1"/>
    <cellStyle name="超链接" xfId="1566" builtinId="8" hidden="1"/>
    <cellStyle name="超链接" xfId="1568" builtinId="8" hidden="1"/>
    <cellStyle name="超链接" xfId="1570" builtinId="8" hidden="1"/>
    <cellStyle name="超链接" xfId="1572" builtinId="8" hidden="1"/>
    <cellStyle name="超链接" xfId="1574" builtinId="8" hidden="1"/>
    <cellStyle name="超链接" xfId="1576" builtinId="8" hidden="1"/>
    <cellStyle name="超链接" xfId="1578" builtinId="8" hidden="1"/>
    <cellStyle name="超链接" xfId="1580" builtinId="8" hidden="1"/>
    <cellStyle name="超链接" xfId="1582" builtinId="8" hidden="1"/>
    <cellStyle name="超链接" xfId="1584" builtinId="8" hidden="1"/>
    <cellStyle name="超链接" xfId="1586" builtinId="8" hidden="1"/>
    <cellStyle name="超链接" xfId="1588" builtinId="8" hidden="1"/>
    <cellStyle name="超链接" xfId="1590" builtinId="8" hidden="1"/>
    <cellStyle name="超链接" xfId="1592" builtinId="8" hidden="1"/>
    <cellStyle name="超链接" xfId="1594" builtinId="8" hidden="1"/>
    <cellStyle name="超链接" xfId="1596" builtinId="8" hidden="1"/>
    <cellStyle name="超链接" xfId="1693" builtinId="8" hidden="1"/>
    <cellStyle name="超链接" xfId="1695" builtinId="8" hidden="1"/>
    <cellStyle name="超链接" xfId="1697" builtinId="8" hidden="1"/>
    <cellStyle name="超链接" xfId="1699" builtinId="8" hidden="1"/>
    <cellStyle name="超链接" xfId="1701" builtinId="8" hidden="1"/>
    <cellStyle name="超链接" xfId="1703" builtinId="8" hidden="1"/>
    <cellStyle name="超链接" xfId="1705" builtinId="8" hidden="1"/>
    <cellStyle name="超链接" xfId="1707" builtinId="8" hidden="1"/>
    <cellStyle name="超链接" xfId="1711" builtinId="8" hidden="1"/>
    <cellStyle name="超链接" xfId="1713" builtinId="8" hidden="1"/>
    <cellStyle name="超链接" xfId="1715" builtinId="8" hidden="1"/>
    <cellStyle name="超链接" xfId="1717" builtinId="8" hidden="1"/>
    <cellStyle name="超链接" xfId="1719" builtinId="8" hidden="1"/>
    <cellStyle name="超链接" xfId="1721" builtinId="8" hidden="1"/>
    <cellStyle name="超链接" xfId="1723" builtinId="8" hidden="1"/>
    <cellStyle name="超链接" xfId="1725" builtinId="8" hidden="1"/>
    <cellStyle name="超链接" xfId="1727" builtinId="8" hidden="1"/>
    <cellStyle name="超链接" xfId="1729" builtinId="8" hidden="1"/>
    <cellStyle name="超链接" xfId="1731" builtinId="8" hidden="1"/>
    <cellStyle name="超链接" xfId="1733" builtinId="8" hidden="1"/>
    <cellStyle name="超链接" xfId="1735" builtinId="8" hidden="1"/>
    <cellStyle name="超链接" xfId="1737" builtinId="8" hidden="1"/>
    <cellStyle name="超链接" xfId="1739" builtinId="8" hidden="1"/>
    <cellStyle name="超链接" xfId="1741" builtinId="8" hidden="1"/>
    <cellStyle name="超链接" xfId="1743" builtinId="8" hidden="1"/>
    <cellStyle name="超链接" xfId="1745" builtinId="8" hidden="1"/>
    <cellStyle name="超链接" xfId="1747" builtinId="8" hidden="1"/>
    <cellStyle name="超链接" xfId="1749" builtinId="8" hidden="1"/>
    <cellStyle name="超链接" xfId="1751" builtinId="8" hidden="1"/>
    <cellStyle name="超链接" xfId="1753" builtinId="8" hidden="1"/>
    <cellStyle name="超链接 2" xfId="1274"/>
    <cellStyle name="超链接 2 2" xfId="1275"/>
    <cellStyle name="超链接 3" xfId="1276"/>
    <cellStyle name="访问过的超链接" xfId="1280" builtinId="9" hidden="1"/>
    <cellStyle name="访问过的超链接" xfId="1283" builtinId="9" hidden="1"/>
    <cellStyle name="访问过的超链接" xfId="1285" builtinId="9" hidden="1"/>
    <cellStyle name="访问过的超链接" xfId="1287" builtinId="9" hidden="1"/>
    <cellStyle name="访问过的超链接" xfId="1289" builtinId="9" hidden="1"/>
    <cellStyle name="访问过的超链接" xfId="1291" builtinId="9" hidden="1"/>
    <cellStyle name="访问过的超链接" xfId="1293" builtinId="9" hidden="1"/>
    <cellStyle name="访问过的超链接" xfId="1295" builtinId="9" hidden="1"/>
    <cellStyle name="访问过的超链接" xfId="1297" builtinId="9" hidden="1"/>
    <cellStyle name="访问过的超链接" xfId="1299" builtinId="9" hidden="1"/>
    <cellStyle name="访问过的超链接" xfId="1301" builtinId="9" hidden="1"/>
    <cellStyle name="访问过的超链接" xfId="1303" builtinId="9" hidden="1"/>
    <cellStyle name="访问过的超链接" xfId="1305" builtinId="9" hidden="1"/>
    <cellStyle name="访问过的超链接" xfId="1307" builtinId="9" hidden="1"/>
    <cellStyle name="访问过的超链接" xfId="1309" builtinId="9" hidden="1"/>
    <cellStyle name="访问过的超链接" xfId="1311" builtinId="9" hidden="1"/>
    <cellStyle name="访问过的超链接" xfId="1313" builtinId="9" hidden="1"/>
    <cellStyle name="访问过的超链接" xfId="1315" builtinId="9" hidden="1"/>
    <cellStyle name="访问过的超链接" xfId="1317" builtinId="9" hidden="1"/>
    <cellStyle name="访问过的超链接" xfId="1319" builtinId="9" hidden="1"/>
    <cellStyle name="访问过的超链接" xfId="1321" builtinId="9" hidden="1"/>
    <cellStyle name="访问过的超链接" xfId="1323" builtinId="9" hidden="1"/>
    <cellStyle name="访问过的超链接" xfId="1325" builtinId="9" hidden="1"/>
    <cellStyle name="访问过的超链接" xfId="1327" builtinId="9" hidden="1"/>
    <cellStyle name="访问过的超链接" xfId="1329" builtinId="9" hidden="1"/>
    <cellStyle name="访问过的超链接" xfId="1331" builtinId="9" hidden="1"/>
    <cellStyle name="访问过的超链接" xfId="1333" builtinId="9" hidden="1"/>
    <cellStyle name="访问过的超链接" xfId="1335" builtinId="9" hidden="1"/>
    <cellStyle name="访问过的超链接" xfId="1337" builtinId="9" hidden="1"/>
    <cellStyle name="访问过的超链接" xfId="1339" builtinId="9" hidden="1"/>
    <cellStyle name="访问过的超链接" xfId="1341" builtinId="9" hidden="1"/>
    <cellStyle name="访问过的超链接" xfId="1343" builtinId="9" hidden="1"/>
    <cellStyle name="访问过的超链接" xfId="1345" builtinId="9" hidden="1"/>
    <cellStyle name="访问过的超链接" xfId="1347" builtinId="9" hidden="1"/>
    <cellStyle name="访问过的超链接" xfId="1349" builtinId="9" hidden="1"/>
    <cellStyle name="访问过的超链接" xfId="1351" builtinId="9" hidden="1"/>
    <cellStyle name="访问过的超链接" xfId="1353" builtinId="9" hidden="1"/>
    <cellStyle name="访问过的超链接" xfId="1355" builtinId="9" hidden="1"/>
    <cellStyle name="访问过的超链接" xfId="1357" builtinId="9" hidden="1"/>
    <cellStyle name="访问过的超链接" xfId="1359" builtinId="9" hidden="1"/>
    <cellStyle name="访问过的超链接" xfId="1361" builtinId="9" hidden="1"/>
    <cellStyle name="访问过的超链接" xfId="1363" builtinId="9" hidden="1"/>
    <cellStyle name="访问过的超链接" xfId="1365" builtinId="9" hidden="1"/>
    <cellStyle name="访问过的超链接" xfId="1367" builtinId="9" hidden="1"/>
    <cellStyle name="访问过的超链接" xfId="1369" builtinId="9" hidden="1"/>
    <cellStyle name="访问过的超链接" xfId="1371" builtinId="9" hidden="1"/>
    <cellStyle name="访问过的超链接" xfId="1373" builtinId="9" hidden="1"/>
    <cellStyle name="访问过的超链接" xfId="1375" builtinId="9" hidden="1"/>
    <cellStyle name="访问过的超链接" xfId="1377" builtinId="9" hidden="1"/>
    <cellStyle name="访问过的超链接" xfId="1379" builtinId="9" hidden="1"/>
    <cellStyle name="访问过的超链接" xfId="1381" builtinId="9" hidden="1"/>
    <cellStyle name="访问过的超链接" xfId="1383" builtinId="9" hidden="1"/>
    <cellStyle name="访问过的超链接" xfId="1385" builtinId="9" hidden="1"/>
    <cellStyle name="访问过的超链接" xfId="1387" builtinId="9" hidden="1"/>
    <cellStyle name="访问过的超链接" xfId="1389" builtinId="9" hidden="1"/>
    <cellStyle name="访问过的超链接" xfId="1391" builtinId="9" hidden="1"/>
    <cellStyle name="访问过的超链接" xfId="1393" builtinId="9" hidden="1"/>
    <cellStyle name="访问过的超链接" xfId="1395" builtinId="9" hidden="1"/>
    <cellStyle name="访问过的超链接" xfId="1397" builtinId="9" hidden="1"/>
    <cellStyle name="访问过的超链接" xfId="1399" builtinId="9" hidden="1"/>
    <cellStyle name="访问过的超链接" xfId="1401" builtinId="9" hidden="1"/>
    <cellStyle name="访问过的超链接" xfId="1403" builtinId="9" hidden="1"/>
    <cellStyle name="访问过的超链接" xfId="1405" builtinId="9" hidden="1"/>
    <cellStyle name="访问过的超链接" xfId="1407" builtinId="9" hidden="1"/>
    <cellStyle name="访问过的超链接" xfId="1409" builtinId="9" hidden="1"/>
    <cellStyle name="访问过的超链接" xfId="1411" builtinId="9" hidden="1"/>
    <cellStyle name="访问过的超链接" xfId="1413" builtinId="9" hidden="1"/>
    <cellStyle name="访问过的超链接" xfId="1415" builtinId="9" hidden="1"/>
    <cellStyle name="访问过的超链接" xfId="1417" builtinId="9" hidden="1"/>
    <cellStyle name="访问过的超链接" xfId="1419" builtinId="9" hidden="1"/>
    <cellStyle name="访问过的超链接" xfId="1421" builtinId="9" hidden="1"/>
    <cellStyle name="访问过的超链接" xfId="1423" builtinId="9" hidden="1"/>
    <cellStyle name="访问过的超链接" xfId="1425" builtinId="9" hidden="1"/>
    <cellStyle name="访问过的超链接" xfId="1427" builtinId="9" hidden="1"/>
    <cellStyle name="访问过的超链接" xfId="1429" builtinId="9" hidden="1"/>
    <cellStyle name="访问过的超链接" xfId="1431" builtinId="9" hidden="1"/>
    <cellStyle name="访问过的超链接" xfId="1433" builtinId="9" hidden="1"/>
    <cellStyle name="访问过的超链接" xfId="1435" builtinId="9" hidden="1"/>
    <cellStyle name="访问过的超链接" xfId="1437" builtinId="9" hidden="1"/>
    <cellStyle name="访问过的超链接" xfId="1439" builtinId="9" hidden="1"/>
    <cellStyle name="访问过的超链接" xfId="1441" builtinId="9" hidden="1"/>
    <cellStyle name="访问过的超链接" xfId="1443" builtinId="9" hidden="1"/>
    <cellStyle name="访问过的超链接" xfId="1445" builtinId="9" hidden="1"/>
    <cellStyle name="访问过的超链接" xfId="1447" builtinId="9" hidden="1"/>
    <cellStyle name="访问过的超链接" xfId="1449" builtinId="9" hidden="1"/>
    <cellStyle name="访问过的超链接" xfId="1451" builtinId="9" hidden="1"/>
    <cellStyle name="访问过的超链接" xfId="1453" builtinId="9" hidden="1"/>
    <cellStyle name="访问过的超链接" xfId="1455" builtinId="9" hidden="1"/>
    <cellStyle name="访问过的超链接" xfId="1457" builtinId="9" hidden="1"/>
    <cellStyle name="访问过的超链接" xfId="1459" builtinId="9" hidden="1"/>
    <cellStyle name="访问过的超链接" xfId="1461" builtinId="9" hidden="1"/>
    <cellStyle name="访问过的超链接" xfId="1463" builtinId="9" hidden="1"/>
    <cellStyle name="访问过的超链接" xfId="1465" builtinId="9" hidden="1"/>
    <cellStyle name="访问过的超链接" xfId="1467" builtinId="9" hidden="1"/>
    <cellStyle name="访问过的超链接" xfId="1469" builtinId="9" hidden="1"/>
    <cellStyle name="访问过的超链接" xfId="1471" builtinId="9" hidden="1"/>
    <cellStyle name="访问过的超链接" xfId="1473" builtinId="9" hidden="1"/>
    <cellStyle name="访问过的超链接" xfId="1475" builtinId="9" hidden="1"/>
    <cellStyle name="访问过的超链接" xfId="1477" builtinId="9" hidden="1"/>
    <cellStyle name="访问过的超链接" xfId="1479" builtinId="9" hidden="1"/>
    <cellStyle name="访问过的超链接" xfId="1481" builtinId="9" hidden="1"/>
    <cellStyle name="访问过的超链接" xfId="1483" builtinId="9" hidden="1"/>
    <cellStyle name="访问过的超链接" xfId="1485" builtinId="9" hidden="1"/>
    <cellStyle name="访问过的超链接" xfId="1487" builtinId="9" hidden="1"/>
    <cellStyle name="访问过的超链接" xfId="1489" builtinId="9" hidden="1"/>
    <cellStyle name="访问过的超链接" xfId="1491" builtinId="9" hidden="1"/>
    <cellStyle name="访问过的超链接" xfId="1493" builtinId="9" hidden="1"/>
    <cellStyle name="访问过的超链接" xfId="1495" builtinId="9" hidden="1"/>
    <cellStyle name="访问过的超链接" xfId="1497" builtinId="9" hidden="1"/>
    <cellStyle name="访问过的超链接" xfId="1499" builtinId="9" hidden="1"/>
    <cellStyle name="访问过的超链接" xfId="1501" builtinId="9" hidden="1"/>
    <cellStyle name="访问过的超链接" xfId="1503" builtinId="9" hidden="1"/>
    <cellStyle name="访问过的超链接" xfId="1505" builtinId="9" hidden="1"/>
    <cellStyle name="访问过的超链接" xfId="1507" builtinId="9" hidden="1"/>
    <cellStyle name="访问过的超链接" xfId="1509" builtinId="9" hidden="1"/>
    <cellStyle name="访问过的超链接" xfId="1511" builtinId="9" hidden="1"/>
    <cellStyle name="访问过的超链接" xfId="1513" builtinId="9" hidden="1"/>
    <cellStyle name="访问过的超链接" xfId="1515" builtinId="9" hidden="1"/>
    <cellStyle name="访问过的超链接" xfId="1517" builtinId="9" hidden="1"/>
    <cellStyle name="访问过的超链接" xfId="1519" builtinId="9" hidden="1"/>
    <cellStyle name="访问过的超链接" xfId="1521" builtinId="9" hidden="1"/>
    <cellStyle name="访问过的超链接" xfId="1523" builtinId="9" hidden="1"/>
    <cellStyle name="访问过的超链接" xfId="1525" builtinId="9" hidden="1"/>
    <cellStyle name="访问过的超链接" xfId="1527" builtinId="9" hidden="1"/>
    <cellStyle name="访问过的超链接" xfId="1529" builtinId="9" hidden="1"/>
    <cellStyle name="访问过的超链接" xfId="1531" builtinId="9" hidden="1"/>
    <cellStyle name="访问过的超链接" xfId="1533" builtinId="9" hidden="1"/>
    <cellStyle name="访问过的超链接" xfId="1535" builtinId="9" hidden="1"/>
    <cellStyle name="访问过的超链接" xfId="1537" builtinId="9" hidden="1"/>
    <cellStyle name="访问过的超链接" xfId="1539" builtinId="9" hidden="1"/>
    <cellStyle name="访问过的超链接" xfId="1541" builtinId="9" hidden="1"/>
    <cellStyle name="访问过的超链接" xfId="1543" builtinId="9" hidden="1"/>
    <cellStyle name="访问过的超链接" xfId="1545" builtinId="9" hidden="1"/>
    <cellStyle name="访问过的超链接" xfId="1547" builtinId="9" hidden="1"/>
    <cellStyle name="访问过的超链接" xfId="1549" builtinId="9" hidden="1"/>
    <cellStyle name="访问过的超链接" xfId="1551" builtinId="9" hidden="1"/>
    <cellStyle name="访问过的超链接" xfId="1553" builtinId="9" hidden="1"/>
    <cellStyle name="访问过的超链接" xfId="1555" builtinId="9" hidden="1"/>
    <cellStyle name="访问过的超链接" xfId="1557" builtinId="9" hidden="1"/>
    <cellStyle name="访问过的超链接" xfId="1559" builtinId="9" hidden="1"/>
    <cellStyle name="访问过的超链接" xfId="1561" builtinId="9" hidden="1"/>
    <cellStyle name="访问过的超链接" xfId="1563" builtinId="9" hidden="1"/>
    <cellStyle name="访问过的超链接" xfId="1565" builtinId="9" hidden="1"/>
    <cellStyle name="访问过的超链接" xfId="1567" builtinId="9" hidden="1"/>
    <cellStyle name="访问过的超链接" xfId="1569" builtinId="9" hidden="1"/>
    <cellStyle name="访问过的超链接" xfId="1571" builtinId="9" hidden="1"/>
    <cellStyle name="访问过的超链接" xfId="1573" builtinId="9" hidden="1"/>
    <cellStyle name="访问过的超链接" xfId="1575" builtinId="9" hidden="1"/>
    <cellStyle name="访问过的超链接" xfId="1577" builtinId="9" hidden="1"/>
    <cellStyle name="访问过的超链接" xfId="1579" builtinId="9" hidden="1"/>
    <cellStyle name="访问过的超链接" xfId="1581" builtinId="9" hidden="1"/>
    <cellStyle name="访问过的超链接" xfId="1583" builtinId="9" hidden="1"/>
    <cellStyle name="访问过的超链接" xfId="1585" builtinId="9" hidden="1"/>
    <cellStyle name="访问过的超链接" xfId="1587" builtinId="9" hidden="1"/>
    <cellStyle name="访问过的超链接" xfId="1589" builtinId="9" hidden="1"/>
    <cellStyle name="访问过的超链接" xfId="1591" builtinId="9" hidden="1"/>
    <cellStyle name="访问过的超链接" xfId="1593" builtinId="9" hidden="1"/>
    <cellStyle name="访问过的超链接" xfId="1595" builtinId="9" hidden="1"/>
    <cellStyle name="访问过的超链接" xfId="1597" builtinId="9" hidden="1"/>
    <cellStyle name="访问过的超链接" xfId="1598" builtinId="9" hidden="1"/>
    <cellStyle name="访问过的超链接" xfId="1599" builtinId="9" hidden="1"/>
    <cellStyle name="访问过的超链接" xfId="1600" builtinId="9" hidden="1"/>
    <cellStyle name="访问过的超链接" xfId="1601" builtinId="9" hidden="1"/>
    <cellStyle name="访问过的超链接" xfId="1602" builtinId="9" hidden="1"/>
    <cellStyle name="访问过的超链接" xfId="1603" builtinId="9" hidden="1"/>
    <cellStyle name="访问过的超链接" xfId="1604" builtinId="9" hidden="1"/>
    <cellStyle name="访问过的超链接" xfId="1605" builtinId="9" hidden="1"/>
    <cellStyle name="访问过的超链接" xfId="1606" builtinId="9" hidden="1"/>
    <cellStyle name="访问过的超链接" xfId="1607" builtinId="9" hidden="1"/>
    <cellStyle name="访问过的超链接" xfId="1608" builtinId="9" hidden="1"/>
    <cellStyle name="访问过的超链接" xfId="1609" builtinId="9" hidden="1"/>
    <cellStyle name="访问过的超链接" xfId="1610" builtinId="9" hidden="1"/>
    <cellStyle name="访问过的超链接" xfId="1611" builtinId="9" hidden="1"/>
    <cellStyle name="访问过的超链接" xfId="1612" builtinId="9" hidden="1"/>
    <cellStyle name="访问过的超链接" xfId="1613" builtinId="9" hidden="1"/>
    <cellStyle name="访问过的超链接" xfId="1614" builtinId="9" hidden="1"/>
    <cellStyle name="访问过的超链接" xfId="1615" builtinId="9" hidden="1"/>
    <cellStyle name="访问过的超链接" xfId="1616" builtinId="9" hidden="1"/>
    <cellStyle name="访问过的超链接" xfId="1617" builtinId="9" hidden="1"/>
    <cellStyle name="访问过的超链接" xfId="1618" builtinId="9" hidden="1"/>
    <cellStyle name="访问过的超链接" xfId="1619" builtinId="9" hidden="1"/>
    <cellStyle name="访问过的超链接" xfId="1620" builtinId="9" hidden="1"/>
    <cellStyle name="访问过的超链接" xfId="1621" builtinId="9" hidden="1"/>
    <cellStyle name="访问过的超链接" xfId="1622" builtinId="9" hidden="1"/>
    <cellStyle name="访问过的超链接" xfId="1623" builtinId="9" hidden="1"/>
    <cellStyle name="访问过的超链接" xfId="1624" builtinId="9" hidden="1"/>
    <cellStyle name="访问过的超链接" xfId="1625" builtinId="9" hidden="1"/>
    <cellStyle name="访问过的超链接" xfId="1626" builtinId="9" hidden="1"/>
    <cellStyle name="访问过的超链接" xfId="1627" builtinId="9" hidden="1"/>
    <cellStyle name="访问过的超链接" xfId="1628" builtinId="9" hidden="1"/>
    <cellStyle name="访问过的超链接" xfId="1629" builtinId="9" hidden="1"/>
    <cellStyle name="访问过的超链接" xfId="1630" builtinId="9" hidden="1"/>
    <cellStyle name="访问过的超链接" xfId="1631" builtinId="9" hidden="1"/>
    <cellStyle name="访问过的超链接" xfId="1632" builtinId="9" hidden="1"/>
    <cellStyle name="访问过的超链接" xfId="1633" builtinId="9" hidden="1"/>
    <cellStyle name="访问过的超链接" xfId="1634" builtinId="9" hidden="1"/>
    <cellStyle name="访问过的超链接" xfId="1635" builtinId="9" hidden="1"/>
    <cellStyle name="访问过的超链接" xfId="1636" builtinId="9" hidden="1"/>
    <cellStyle name="访问过的超链接" xfId="1637" builtinId="9" hidden="1"/>
    <cellStyle name="访问过的超链接" xfId="1638" builtinId="9" hidden="1"/>
    <cellStyle name="访问过的超链接" xfId="1639" builtinId="9" hidden="1"/>
    <cellStyle name="访问过的超链接" xfId="1640" builtinId="9" hidden="1"/>
    <cellStyle name="访问过的超链接" xfId="1641" builtinId="9" hidden="1"/>
    <cellStyle name="访问过的超链接" xfId="1642" builtinId="9" hidden="1"/>
    <cellStyle name="访问过的超链接" xfId="1643" builtinId="9" hidden="1"/>
    <cellStyle name="访问过的超链接" xfId="1644" builtinId="9" hidden="1"/>
    <cellStyle name="访问过的超链接" xfId="1645" builtinId="9" hidden="1"/>
    <cellStyle name="访问过的超链接" xfId="1646" builtinId="9" hidden="1"/>
    <cellStyle name="访问过的超链接" xfId="1647" builtinId="9" hidden="1"/>
    <cellStyle name="访问过的超链接" xfId="1648" builtinId="9" hidden="1"/>
    <cellStyle name="访问过的超链接" xfId="1649" builtinId="9" hidden="1"/>
    <cellStyle name="访问过的超链接" xfId="1650" builtinId="9" hidden="1"/>
    <cellStyle name="访问过的超链接" xfId="1651" builtinId="9" hidden="1"/>
    <cellStyle name="访问过的超链接" xfId="1652" builtinId="9" hidden="1"/>
    <cellStyle name="访问过的超链接" xfId="1653" builtinId="9" hidden="1"/>
    <cellStyle name="访问过的超链接" xfId="1654" builtinId="9" hidden="1"/>
    <cellStyle name="访问过的超链接" xfId="1655" builtinId="9" hidden="1"/>
    <cellStyle name="访问过的超链接" xfId="1656" builtinId="9" hidden="1"/>
    <cellStyle name="访问过的超链接" xfId="1657" builtinId="9" hidden="1"/>
    <cellStyle name="访问过的超链接" xfId="1658" builtinId="9" hidden="1"/>
    <cellStyle name="访问过的超链接" xfId="1659" builtinId="9" hidden="1"/>
    <cellStyle name="访问过的超链接" xfId="1660" builtinId="9" hidden="1"/>
    <cellStyle name="访问过的超链接" xfId="1661" builtinId="9" hidden="1"/>
    <cellStyle name="访问过的超链接" xfId="1662" builtinId="9" hidden="1"/>
    <cellStyle name="访问过的超链接" xfId="1663" builtinId="9" hidden="1"/>
    <cellStyle name="访问过的超链接" xfId="1664" builtinId="9" hidden="1"/>
    <cellStyle name="访问过的超链接" xfId="1665" builtinId="9" hidden="1"/>
    <cellStyle name="访问过的超链接" xfId="1666" builtinId="9" hidden="1"/>
    <cellStyle name="访问过的超链接" xfId="1667" builtinId="9" hidden="1"/>
    <cellStyle name="访问过的超链接" xfId="1668" builtinId="9" hidden="1"/>
    <cellStyle name="访问过的超链接" xfId="1669" builtinId="9" hidden="1"/>
    <cellStyle name="访问过的超链接" xfId="1670" builtinId="9" hidden="1"/>
    <cellStyle name="访问过的超链接" xfId="1671" builtinId="9" hidden="1"/>
    <cellStyle name="访问过的超链接" xfId="1672" builtinId="9" hidden="1"/>
    <cellStyle name="访问过的超链接" xfId="1673" builtinId="9" hidden="1"/>
    <cellStyle name="访问过的超链接" xfId="1674" builtinId="9" hidden="1"/>
    <cellStyle name="访问过的超链接" xfId="1675" builtinId="9" hidden="1"/>
    <cellStyle name="访问过的超链接" xfId="1676" builtinId="9" hidden="1"/>
    <cellStyle name="访问过的超链接" xfId="1677" builtinId="9" hidden="1"/>
    <cellStyle name="访问过的超链接" xfId="1678" builtinId="9" hidden="1"/>
    <cellStyle name="访问过的超链接" xfId="1679" builtinId="9" hidden="1"/>
    <cellStyle name="访问过的超链接" xfId="1680" builtinId="9" hidden="1"/>
    <cellStyle name="访问过的超链接" xfId="1681" builtinId="9" hidden="1"/>
    <cellStyle name="访问过的超链接" xfId="1682" builtinId="9" hidden="1"/>
    <cellStyle name="访问过的超链接" xfId="1683" builtinId="9" hidden="1"/>
    <cellStyle name="访问过的超链接" xfId="1684" builtinId="9" hidden="1"/>
    <cellStyle name="访问过的超链接" xfId="1685" builtinId="9" hidden="1"/>
    <cellStyle name="访问过的超链接" xfId="1686" builtinId="9" hidden="1"/>
    <cellStyle name="访问过的超链接" xfId="1687" builtinId="9" hidden="1"/>
    <cellStyle name="访问过的超链接" xfId="1688" builtinId="9" hidden="1"/>
    <cellStyle name="访问过的超链接" xfId="1689" builtinId="9" hidden="1"/>
    <cellStyle name="访问过的超链接" xfId="1690" builtinId="9" hidden="1"/>
    <cellStyle name="访问过的超链接" xfId="1691" builtinId="9" hidden="1"/>
    <cellStyle name="访问过的超链接" xfId="1692" builtinId="9" hidden="1"/>
    <cellStyle name="访问过的超链接" xfId="1694" builtinId="9" hidden="1"/>
    <cellStyle name="访问过的超链接" xfId="1696" builtinId="9" hidden="1"/>
    <cellStyle name="访问过的超链接" xfId="1698" builtinId="9" hidden="1"/>
    <cellStyle name="访问过的超链接" xfId="1700" builtinId="9" hidden="1"/>
    <cellStyle name="访问过的超链接" xfId="1702" builtinId="9" hidden="1"/>
    <cellStyle name="访问过的超链接" xfId="1704" builtinId="9" hidden="1"/>
    <cellStyle name="访问过的超链接" xfId="1706" builtinId="9" hidden="1"/>
    <cellStyle name="访问过的超链接" xfId="1708" builtinId="9" hidden="1"/>
    <cellStyle name="访问过的超链接" xfId="1712" builtinId="9" hidden="1"/>
    <cellStyle name="访问过的超链接" xfId="1714" builtinId="9" hidden="1"/>
    <cellStyle name="访问过的超链接" xfId="1716" builtinId="9" hidden="1"/>
    <cellStyle name="访问过的超链接" xfId="1718" builtinId="9" hidden="1"/>
    <cellStyle name="访问过的超链接" xfId="1720" builtinId="9" hidden="1"/>
    <cellStyle name="访问过的超链接" xfId="1722" builtinId="9" hidden="1"/>
    <cellStyle name="访问过的超链接" xfId="1724" builtinId="9" hidden="1"/>
    <cellStyle name="访问过的超链接" xfId="1726" builtinId="9" hidden="1"/>
    <cellStyle name="访问过的超链接" xfId="1728" builtinId="9" hidden="1"/>
    <cellStyle name="访问过的超链接" xfId="1730" builtinId="9" hidden="1"/>
    <cellStyle name="访问过的超链接" xfId="1732" builtinId="9" hidden="1"/>
    <cellStyle name="访问过的超链接" xfId="1734" builtinId="9" hidden="1"/>
    <cellStyle name="访问过的超链接" xfId="1736" builtinId="9" hidden="1"/>
    <cellStyle name="访问过的超链接" xfId="1738" builtinId="9" hidden="1"/>
    <cellStyle name="访问过的超链接" xfId="1740" builtinId="9" hidden="1"/>
    <cellStyle name="访问过的超链接" xfId="1742" builtinId="9" hidden="1"/>
    <cellStyle name="访问过的超链接" xfId="1744" builtinId="9" hidden="1"/>
    <cellStyle name="访问过的超链接" xfId="1746" builtinId="9" hidden="1"/>
    <cellStyle name="访问过的超链接" xfId="1748" builtinId="9" hidden="1"/>
    <cellStyle name="访问过的超链接" xfId="1750" builtinId="9" hidden="1"/>
    <cellStyle name="访问过的超链接" xfId="1752" builtinId="9" hidden="1"/>
    <cellStyle name="访问过的超链接" xfId="1754" builtinId="9" hidden="1"/>
    <cellStyle name="货币 2" xfId="249"/>
    <cellStyle name="普通" xfId="0" builtinId="0"/>
    <cellStyle name="普通 2" xfId="1281"/>
    <cellStyle name="普通 3" xfId="1277"/>
    <cellStyle name="千位分隔 2" xfId="1278"/>
    <cellStyle name="样式 1" xfId="1039"/>
  </cellStyles>
  <dxfs count="0"/>
  <tableStyles count="0" defaultTableStyle="TableStyleMedium2" defaultPivotStyle="PivotStyleLight16"/>
  <colors>
    <mruColors>
      <color rgb="FF70FF59"/>
      <color rgb="FFFFCCFF"/>
      <color rgb="FF66FFFF"/>
      <color rgb="FF477DC2"/>
      <color rgb="FF99CCFF"/>
      <color rgb="FFC0FFFF"/>
      <color rgb="FFFCFF8A"/>
      <color rgb="FFFFFFCC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2.xml"/><Relationship Id="rId8" Type="http://schemas.openxmlformats.org/officeDocument/2006/relationships/pivotCacheDefinition" Target="pivotCache/pivotCacheDefinition3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ongrong/Desktop/pre-cycle%206&#26376;15&#26085;/&#25253;&#20215;/&#20271;&#20048;&#20181;/&#26368;&#32456;Servier%20&#21476;&#21271;&#27700;&#38215;&#25253;&#2021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汇总"/>
      <sheetName val="Sheet1"/>
      <sheetName val="Creative创意设计"/>
      <sheetName val="Event人员"/>
      <sheetName val="Video视频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l_cn1" refreshedDate="42886.702050347201" createdVersion="5" refreshedVersion="5" minRefreshableVersion="3" recordCount="35">
  <cacheSource type="worksheet">
    <worksheetSource ref="A12:M16" sheet="微信"/>
  </cacheSource>
  <cacheFields count="13">
    <cacheField name="类别_x000a_Category" numFmtId="0">
      <sharedItems count="6">
        <s v="主形象设计"/>
        <s v="延展设计"/>
        <s v="图片"/>
        <s v="完稿"/>
        <s v="微信相关"/>
        <s v="其他_x000a_"/>
      </sharedItems>
    </cacheField>
    <cacheField name="项目_x000a_Item 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大会环节" numFmtId="0">
      <sharedItems containsBlank="1" count="6">
        <s v="Plenary session"/>
        <s v="Gala dinner"/>
        <s v="Team Building"/>
        <s v="Closing ceremony"/>
        <m/>
        <s v="For all sessions"/>
      </sharedItems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 ?（Y/N)_x000a_" numFmtId="0">
      <sharedItems containsSemiMixedTypes="0" containsNonDate="0" containsString="0"/>
    </cacheField>
    <cacheField name="人员职务 Profile" numFmtId="0">
      <sharedItems containsSemiMixedTypes="0" containsNonDate="0" containsString="0"/>
    </cacheField>
    <cacheField name="Cost/ Day" numFmtId="0">
      <sharedItems containsSemiMixedTypes="0" containsNonDate="0" containsString="0"/>
    </cacheField>
    <cacheField name="人工天 days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nl_cn1" refreshedDate="42886.717990277801" createdVersion="5" refreshedVersion="5" minRefreshableVersion="3" recordCount="57">
  <cacheSource type="worksheet">
    <worksheetSource ref="A12:I38" sheet="Video视频"/>
  </cacheSource>
  <cacheFields count="9">
    <cacheField name="视频名称" numFmtId="0">
      <sharedItems count="8">
        <s v="Opening video (plenary session)（大会开场视频）"/>
        <s v="Warm-up Video(大会暖场视频)"/>
        <s v="Top Sales Video（销售明星视频）"/>
        <s v="Post-event video - Opening cermony（大会现场花絮剪辑视频）"/>
        <s v="Post-event video - Gala dinner（晚宴现场花絮视频）"/>
        <s v="Post-event video - Team building（拓展活动现场花絮视频）"/>
        <s v="Post-event video - Closing ceremony（闭幕式现场花絮视频）"/>
        <s v="其他"/>
      </sharedItems>
    </cacheField>
    <cacheField name="细项_x000a_Item" numFmtId="0">
      <sharedItems containsSemiMixedTypes="0" containsNonDate="0" containsString="0"/>
    </cacheField>
    <cacheField name="内容描述_x000a_Description" numFmtId="0">
      <sharedItems containsSemiMixedTypes="0" containsNonDate="0" containsString="0"/>
    </cacheField>
    <cacheField name="收费单位_x000a_Unit" numFmtId="0">
      <sharedItems containsSemiMixedTypes="0" containsNonDate="0" containsString="0"/>
    </cacheField>
    <cacheField name="单价_x000a_Unit Price" numFmtId="0">
      <sharedItems containsSemiMixedTypes="0" containsNonDate="0" containsString="0"/>
    </cacheField>
    <cacheField name="数量_x000a_Unit" numFmtId="0">
      <sharedItems containsSemiMixedTypes="0" containsNonDate="0" containsString="0"/>
    </cacheField>
    <cacheField name="总价_x000a_Subtotal" numFmtId="0">
      <sharedItems containsSemiMixedTypes="0" containsNonDate="0" containsString="0"/>
    </cacheField>
    <cacheField name="是否第三方费用? （Y/N)_x000a_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Zhang_Xin" refreshedDate="43515.546593171297" createdVersion="5" refreshedVersion="5" minRefreshableVersion="3" recordCount="199">
  <cacheSource type="worksheet">
    <worksheetSource ref="A14:F223" sheet="Event搭建制作"/>
  </cacheSource>
  <cacheFields count="9">
    <cacheField name="类别" numFmtId="0">
      <sharedItems count="6">
        <s v="制作"/>
        <s v="搭建"/>
        <s v="AV设备租赁"/>
        <s v="道具"/>
        <s v="人员"/>
        <s v="差旅费用"/>
      </sharedItems>
    </cacheField>
    <cacheField name="项目_x000a_Item" numFmtId="0">
      <sharedItems containsBlank="1" count="32">
        <s v="热转印布拉网展架"/>
        <s v="主舞台"/>
        <s v="发光灯带"/>
        <s v="侨光灯光太空架"/>
        <s v="面光太空架"/>
        <s v="外场入口处氛围"/>
        <s v="控台搭建"/>
        <s v="黑布围挡"/>
        <s v="互动展示区1_x000a_互动"/>
        <m/>
        <s v="互动展示区2_x000a_娃娃机互动"/>
        <s v="互动展示区3_x000a_倒置空间拍摄区（有封顶）"/>
        <s v="互动展示区4_x000a_星空拍摄区（有封顶）"/>
        <s v="互动展示区5_x000a_游戏机互动区"/>
        <s v="互动展示区6"/>
        <s v="搭建"/>
        <s v="易拉宝                                                                                                                                     "/>
        <s v="手举牌"/>
        <s v="奖杯"/>
        <s v="席位卡"/>
        <s v="麦标套"/>
        <s v="地贴"/>
        <s v="视频设备租赁"/>
        <s v="灯光设备租赁"/>
        <s v="音频设备租赁"/>
        <s v="AV"/>
        <s v="人员交通"/>
        <s v="运输费"/>
        <s v="采购"/>
        <s v="运费"/>
        <s v="人员费用"/>
        <s v="差旅费用"/>
      </sharedItems>
    </cacheField>
    <cacheField name="规格_x000a_Specification" numFmtId="0">
      <sharedItems/>
    </cacheField>
    <cacheField name="内容描述_x000a_Description" numFmtId="0">
      <sharedItems containsBlank="1"/>
    </cacheField>
    <cacheField name="大会环节" numFmtId="0">
      <sharedItems containsBlank="1" count="5">
        <m/>
        <s v="Plenary session"/>
        <s v="Gala dinner"/>
        <s v="For all sessions"/>
        <s v="Team Building"/>
      </sharedItems>
    </cacheField>
    <cacheField name="收费单位_x000a_Unit" numFmtId="0">
      <sharedItems/>
    </cacheField>
    <cacheField name="单价_x000a_Unit Price" numFmtId="0">
      <sharedItems containsString="0" containsBlank="1" containsNumber="1" containsInteger="1" minValue="5" maxValue="50000"/>
    </cacheField>
    <cacheField name="数量_x000a_Unit" numFmtId="0">
      <sharedItems containsString="0" containsBlank="1" containsNumber="1" minValue="0" maxValue="1600"/>
    </cacheField>
    <cacheField name="总价_x000a_Subtotal" numFmtId="0">
      <sharedItems containsSemiMixedTypes="0" containsString="0" containsNumber="1" containsInteger="1" minValue="0" maxValue="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  <r>
    <x v="4294967295"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9">
  <r>
    <x v="0"/>
    <x v="0"/>
    <s v="3×3 M"/>
    <s v="展架外包装为塑料硬质包装箱；展架材质为挤压无缝铝合金管，塑料模块为ABS工程塑料；画面材质为1440DPI高光相纸喷绘，背覆PVC片。"/>
    <x v="0"/>
    <s v="个 "/>
    <m/>
    <m/>
    <n v="0"/>
  </r>
  <r>
    <x v="0"/>
    <x v="0"/>
    <s v="3×4 M "/>
    <s v="展架外包装为塑料硬质包装箱；展架材质为挤压无缝铝合金管，塑料模块为ABS工程塑料；画面材质为1441DPI高光相纸喷绘，背覆PVC片。"/>
    <x v="0"/>
    <s v="个"/>
    <m/>
    <m/>
    <n v="0"/>
  </r>
  <r>
    <x v="0"/>
    <x v="0"/>
    <s v="2x3 M"/>
    <s v="展架外包装为塑料硬质包装箱；展架材质为挤压无缝铝合金管，塑料模块为ABS工程塑料；画面材质为1442DPI高光相纸喷绘，背覆PVC片。"/>
    <x v="0"/>
    <s v="个"/>
    <m/>
    <m/>
    <n v="0"/>
  </r>
  <r>
    <x v="1"/>
    <x v="1"/>
    <s v="逆光网架"/>
    <s v="钢管架2米/根"/>
    <x v="1"/>
    <s v="根"/>
    <n v="18"/>
    <n v="1200"/>
    <n v="21600"/>
  </r>
  <r>
    <x v="1"/>
    <x v="1"/>
    <s v="主屏滑轨"/>
    <s v="滑动装置"/>
    <x v="1"/>
    <s v="项"/>
    <n v="50000"/>
    <n v="1"/>
    <n v="50000"/>
  </r>
  <r>
    <x v="1"/>
    <x v="1"/>
    <s v="主舞台"/>
    <s v="异型主舞台木质钢结构19.52*8.54（0.8m高）"/>
    <x v="1"/>
    <s v="平方"/>
    <n v="300"/>
    <n v="167"/>
    <n v="50100"/>
  </r>
  <r>
    <x v="1"/>
    <x v="1"/>
    <s v="主舞台"/>
    <s v="T台钢木结构加一层找平板3.66*9.76（0.8m高）"/>
    <x v="1"/>
    <s v="平方"/>
    <n v="200"/>
    <n v="36"/>
    <n v="7200"/>
  </r>
  <r>
    <x v="1"/>
    <x v="1"/>
    <s v="主舞台"/>
    <s v="主讲舞台木质钢结构9.76*4.88（0.6m高）"/>
    <x v="1"/>
    <s v="平方"/>
    <n v="200"/>
    <n v="48"/>
    <n v="9600"/>
  </r>
  <r>
    <x v="1"/>
    <x v="1"/>
    <s v="主舞台台阶木作补边"/>
    <s v="23（周长）*0.8m（高),三层台阶（异型一体成型台阶）"/>
    <x v="1"/>
    <s v="项"/>
    <n v="12000"/>
    <n v="1"/>
    <n v="12000"/>
  </r>
  <r>
    <x v="1"/>
    <x v="1"/>
    <s v="延伸台台阶木作补边"/>
    <s v="20m*0.8(高）辅舞台台阶，三层（标准台阶）"/>
    <x v="1"/>
    <s v="项"/>
    <n v="2500"/>
    <n v="1"/>
    <n v="2500"/>
  </r>
  <r>
    <x v="1"/>
    <x v="1"/>
    <s v="舞台左右台阶（后台）"/>
    <s v="1（长）*0.8(高)m*2个 简易台阶（主屏后面两侧台阶）"/>
    <x v="1"/>
    <s v="项"/>
    <n v="350"/>
    <n v="2"/>
    <n v="700"/>
  </r>
  <r>
    <x v="1"/>
    <x v="1"/>
    <s v="延伸T台木作补台"/>
    <s v="T台10*3m部分员工大会结束后补台"/>
    <x v="1"/>
    <s v="项"/>
    <n v="1000"/>
    <n v="1"/>
    <n v="1000"/>
  </r>
  <r>
    <x v="1"/>
    <x v="1"/>
    <s v="台侧封板"/>
    <s v="46m*0.8m(T台+辅舞台）13*0.8（主舞台）"/>
    <x v="1"/>
    <s v="平方"/>
    <n v="110"/>
    <n v="47.2"/>
    <n v="5192"/>
  </r>
  <r>
    <x v="1"/>
    <x v="1"/>
    <s v="台面封板"/>
    <s v="19.52*8.54m+3.66*9.76m+9.76*4.88m"/>
    <x v="1"/>
    <s v="平方"/>
    <n v="110"/>
    <n v="251"/>
    <n v="27610"/>
  </r>
  <r>
    <x v="1"/>
    <x v="1"/>
    <s v="饰面波音软片"/>
    <s v="木质结构+波音软片饰面"/>
    <x v="1"/>
    <s v="平方"/>
    <n v="330"/>
    <n v="15"/>
    <n v="4950"/>
  </r>
  <r>
    <x v="1"/>
    <x v="1"/>
    <s v="暗藏灯带灯槽制作"/>
    <s v="主舞台台阶上"/>
    <x v="1"/>
    <s v="项"/>
    <n v="10000"/>
    <n v="1"/>
    <n v="10000"/>
  </r>
  <r>
    <x v="1"/>
    <x v="2"/>
    <s v="发光灯带"/>
    <s v="白色+蓝色"/>
    <x v="1"/>
    <s v="米"/>
    <n v="35"/>
    <n v="180"/>
    <n v="6300"/>
  </r>
  <r>
    <x v="1"/>
    <x v="3"/>
    <s v="侨光灯光太空架"/>
    <s v="12*7m,2组（用来支撑舞台两侧的LED柱）"/>
    <x v="1"/>
    <s v="米"/>
    <n v="80"/>
    <n v="0"/>
    <n v="0"/>
  </r>
  <r>
    <x v="1"/>
    <x v="4"/>
    <s v="面光太空架"/>
    <s v="20*7m（用来支撑舞台两侧的LED柱）"/>
    <x v="1"/>
    <s v="米"/>
    <n v="80"/>
    <n v="0"/>
    <n v="0"/>
  </r>
  <r>
    <x v="1"/>
    <x v="5"/>
    <s v="外场入口处氛围"/>
    <s v="主题背板+主题立体字6M*1.2（木质结构，铁板固定）"/>
    <x v="1"/>
    <s v="项"/>
    <n v="15000"/>
    <n v="1"/>
    <n v="15000"/>
  </r>
  <r>
    <x v="1"/>
    <x v="6"/>
    <s v="控台搭建"/>
    <s v="12*2*3m桁架+550黑灯布+舞台板，四面搭建"/>
    <x v="1"/>
    <s v="项"/>
    <n v="5500"/>
    <n v="1"/>
    <n v="5500"/>
  </r>
  <r>
    <x v="1"/>
    <x v="7"/>
    <s v="黑布围挡"/>
    <m/>
    <x v="1"/>
    <s v="项"/>
    <n v="2000"/>
    <n v="1"/>
    <n v="2000"/>
  </r>
  <r>
    <x v="1"/>
    <x v="8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内部装饰板"/>
    <m/>
    <x v="2"/>
    <s v="项"/>
    <n v="1000"/>
    <n v="1"/>
    <n v="1000"/>
  </r>
  <r>
    <x v="1"/>
    <x v="9"/>
    <s v="穿越火线设备租赁"/>
    <s v="科技互动设备"/>
    <x v="2"/>
    <s v="项"/>
    <n v="3000"/>
    <n v="1"/>
    <n v="3000"/>
  </r>
  <r>
    <x v="1"/>
    <x v="10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娃娃机租赁"/>
    <m/>
    <x v="2"/>
    <s v="台"/>
    <n v="2000"/>
    <n v="4"/>
    <n v="8000"/>
  </r>
  <r>
    <x v="1"/>
    <x v="9"/>
    <s v="毛绒玩具"/>
    <m/>
    <x v="2"/>
    <s v="个"/>
    <n v="40"/>
    <n v="500"/>
    <n v="20000"/>
  </r>
  <r>
    <x v="1"/>
    <x v="11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 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物料制作"/>
    <s v="沙发、地毯、书柜、相框等"/>
    <x v="2"/>
    <s v="项"/>
    <n v="10000"/>
    <n v="1"/>
    <n v="10000"/>
  </r>
  <r>
    <x v="1"/>
    <x v="12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内部结构"/>
    <s v="9厘防火板封板+高清写真，6*3一组，3*3两组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星球灯"/>
    <s v="1m*1个，80cm*1个，60cm*2个_x000a_包含运费"/>
    <x v="2"/>
    <s v="项"/>
    <n v="6000"/>
    <n v="1"/>
    <n v="6000"/>
  </r>
  <r>
    <x v="1"/>
    <x v="13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游戏机租赁"/>
    <s v="跳舞机x1、飞镖机x4、格斗游戏机x2"/>
    <x v="2"/>
    <s v="项"/>
    <n v="15000"/>
    <n v="1"/>
    <n v="15000"/>
  </r>
  <r>
    <x v="1"/>
    <x v="9"/>
    <s v="装饰贴"/>
    <s v="游戏机装饰贴 3m可转移背胶"/>
    <x v="2"/>
    <s v="项"/>
    <n v="3000"/>
    <n v="1"/>
    <n v="3000"/>
  </r>
  <r>
    <x v="1"/>
    <x v="14"/>
    <s v="主体框架结构"/>
    <s v="18厘防火板木作+固定3M*6M*2  3M*3M*2"/>
    <x v="2"/>
    <s v="延米"/>
    <n v="200"/>
    <n v="54"/>
    <n v="10800"/>
  </r>
  <r>
    <x v="1"/>
    <x v="9"/>
    <s v="地台板"/>
    <s v="内部底板结构，单面18厘防火板+木龙支撑 3M*6M"/>
    <x v="2"/>
    <s v="平米"/>
    <n v="300"/>
    <n v="18"/>
    <n v="5400"/>
  </r>
  <r>
    <x v="1"/>
    <x v="9"/>
    <s v="外部瓦楞板+固定钢钉"/>
    <s v="3M*6M*1  3M*3M*2玻璃钢材质，壁厚6厘"/>
    <x v="2"/>
    <s v="平米"/>
    <n v="220"/>
    <n v="36"/>
    <n v="7920"/>
  </r>
  <r>
    <x v="1"/>
    <x v="9"/>
    <s v="内部木质裱写真"/>
    <s v=" 3M*6M*1  3M*3M*2"/>
    <x v="2"/>
    <s v="平米"/>
    <n v="180"/>
    <n v="36"/>
    <n v="6480"/>
  </r>
  <r>
    <x v="1"/>
    <x v="9"/>
    <s v="折叠门"/>
    <s v="可推拉折叠门+滑轨制作 3M*6M"/>
    <x v="2"/>
    <s v="项"/>
    <n v="320"/>
    <n v="18"/>
    <n v="5760"/>
  </r>
  <r>
    <x v="1"/>
    <x v="9"/>
    <s v="动力单车租赁"/>
    <s v="一套：1x动力单车+1x棉花糖机器"/>
    <x v="2"/>
    <s v="套"/>
    <n v="10000"/>
    <n v="2"/>
    <n v="20000"/>
  </r>
  <r>
    <x v="1"/>
    <x v="9"/>
    <s v="动力单车棉花糖机结构"/>
    <s v="用来装棉花糖机器柜子"/>
    <x v="2"/>
    <s v="台"/>
    <n v="3500"/>
    <n v="2"/>
    <n v="7000"/>
  </r>
  <r>
    <x v="1"/>
    <x v="9"/>
    <s v="棉花糖材料"/>
    <s v="棉花糖彩色纸棒，彩色实用进口砂糖"/>
    <x v="2"/>
    <s v="项"/>
    <n v="1500"/>
    <n v="1"/>
    <n v="1500"/>
  </r>
  <r>
    <x v="1"/>
    <x v="15"/>
    <s v="搭建人员费用"/>
    <s v="舞美搭建-布展搭建人工40人/天4天"/>
    <x v="1"/>
    <s v="人次"/>
    <n v="300"/>
    <n v="160"/>
    <n v="48000"/>
  </r>
  <r>
    <x v="1"/>
    <x v="15"/>
    <s v="搭建人员费用"/>
    <s v="舞美搭建-布展搭建人工20人/天2天"/>
    <x v="2"/>
    <s v="人次"/>
    <n v="300"/>
    <n v="40"/>
    <n v="12000"/>
  </r>
  <r>
    <x v="1"/>
    <x v="15"/>
    <s v="搭建人员交通"/>
    <s v="舞美搭建-福州布展搭建人工交通 40人城际交通往返2次(厦门到福州往返）"/>
    <x v="3"/>
    <s v="趟"/>
    <n v="100"/>
    <n v="80"/>
    <n v="8000"/>
  </r>
  <r>
    <x v="1"/>
    <x v="15"/>
    <s v="搭建物料运输费用"/>
    <s v="舞美搭建-所有物料运输；厦门-福州  9.6米货车2部车/4.2米货车2部车"/>
    <x v="3"/>
    <s v="趟"/>
    <n v="3500"/>
    <n v="8"/>
    <n v="28000"/>
  </r>
  <r>
    <x v="0"/>
    <x v="16"/>
    <s v="2x0.8 M"/>
    <s v="路引指示牌*5，座位指示牌*1"/>
    <x v="1"/>
    <s v="个"/>
    <n v="200"/>
    <n v="6"/>
    <n v="1200"/>
  </r>
  <r>
    <x v="0"/>
    <x v="17"/>
    <s v="双面"/>
    <s v="40*60cm雪弗板+手举杆；zone1-zone6+HQ office"/>
    <x v="1"/>
    <s v="个"/>
    <n v="100"/>
    <n v="7"/>
    <n v="700"/>
  </r>
  <r>
    <x v="0"/>
    <x v="18"/>
    <s v="奖杯制作"/>
    <s v="金、银、铜奖杯"/>
    <x v="4"/>
    <s v="个"/>
    <n v="500"/>
    <n v="2"/>
    <n v="1000"/>
  </r>
  <r>
    <x v="0"/>
    <x v="19"/>
    <s v="可转移背胶"/>
    <m/>
    <x v="1"/>
    <s v="个"/>
    <n v="5"/>
    <n v="1600"/>
    <n v="8000"/>
  </r>
  <r>
    <x v="0"/>
    <x v="20"/>
    <s v="雪弗板"/>
    <s v="SERVIER logo"/>
    <x v="3"/>
    <s v="张"/>
    <n v="50"/>
    <n v="8"/>
    <n v="400"/>
  </r>
  <r>
    <x v="0"/>
    <x v="21"/>
    <s v="拍照地贴"/>
    <s v="固定背胶"/>
    <x v="1"/>
    <s v="项"/>
    <n v="12000"/>
    <n v="1"/>
    <n v="12000"/>
  </r>
  <r>
    <x v="2"/>
    <x v="22"/>
    <s v="LED大屏幕"/>
    <s v=" P3 LED Display LED大屏幕（20mX5m、10m*5m）"/>
    <x v="1"/>
    <s v="平米"/>
    <n v="600"/>
    <n v="150"/>
    <n v="90000"/>
  </r>
  <r>
    <x v="2"/>
    <x v="22"/>
    <s v="大屏处理器"/>
    <s v=" 560 LED Controller 处理器"/>
    <x v="1"/>
    <s v="台"/>
    <n v="1000"/>
    <n v="6"/>
    <n v="6000"/>
  </r>
  <r>
    <x v="2"/>
    <x v="22"/>
    <s v="LED彩幕（舞台两侧LED柱）"/>
    <s v=" P4 LED Display LED彩幕（4m*6m*4组，2m*6m*2组，3m*5m*2组，1.5m*5m*2组，1m*3m*2组）"/>
    <x v="1"/>
    <s v="平米"/>
    <n v="500"/>
    <n v="168"/>
    <n v="84000"/>
  </r>
  <r>
    <x v="2"/>
    <x v="22"/>
    <s v="彩幕处理器"/>
    <s v=" 560 LED Controller 处理器"/>
    <x v="1"/>
    <s v="台"/>
    <n v="1000"/>
    <n v="4"/>
    <n v="4000"/>
  </r>
  <r>
    <x v="2"/>
    <x v="22"/>
    <s v="视频处理器(HD/SDI)"/>
    <s v="BARCO  EVENT  MASTER E2  Video  Processor  视频处理器(HD/SDI)"/>
    <x v="1"/>
    <s v="台"/>
    <n v="30000"/>
    <n v="1"/>
    <n v="30000"/>
  </r>
  <r>
    <x v="2"/>
    <x v="22"/>
    <s v="大型控制台"/>
    <s v="BARCO  EC-200  EVENT  Controller  "/>
    <x v="1"/>
    <s v="套"/>
    <n v="10000"/>
    <n v="1"/>
    <n v="10000"/>
  </r>
  <r>
    <x v="2"/>
    <x v="22"/>
    <s v="频率转换器"/>
    <s v="IMAGE PRO-II"/>
    <x v="1"/>
    <s v="个"/>
    <n v="2000"/>
    <n v="2"/>
    <n v="4000"/>
  </r>
  <r>
    <x v="2"/>
    <x v="22"/>
    <s v="翻页提示器套装(带PC-AS4遥控器)   "/>
    <s v="D’SAN  PC-433  PerfectCue  Light  Kit    "/>
    <x v="1"/>
    <s v="套"/>
    <n v="600"/>
    <n v="2"/>
    <n v="1200"/>
  </r>
  <r>
    <x v="2"/>
    <x v="22"/>
    <s v="处理器"/>
    <s v="DATATON WATCHOUT Video Processor "/>
    <x v="1"/>
    <s v="个"/>
    <n v="1000"/>
    <n v="3"/>
    <n v="3000"/>
  </r>
  <r>
    <x v="2"/>
    <x v="22"/>
    <s v="解密狗(6.0版本)"/>
    <s v="DATATON WATCHOUT License Key 解密狗(6.0版本)"/>
    <x v="1"/>
    <s v="个"/>
    <n v="3000"/>
    <n v="2"/>
    <n v="6000"/>
  </r>
  <r>
    <x v="2"/>
    <x v="22"/>
    <s v="网络交换机（千兆，24路）"/>
    <s v="NETGEAR JGS524 Network Switch  网络交换机（千兆，24路）"/>
    <x v="1"/>
    <s v="个"/>
    <n v="1000"/>
    <n v="2"/>
    <n v="2000"/>
  </r>
  <r>
    <x v="2"/>
    <x v="22"/>
    <s v="光纤延长器"/>
    <s v="EXTRON DVI104 Tx/Rx DVI Fiber Optic Extender "/>
    <x v="1"/>
    <s v="个"/>
    <n v="800"/>
    <n v="4"/>
    <n v="3200"/>
  </r>
  <r>
    <x v="2"/>
    <x v="22"/>
    <s v="光缆(多模，双工，100m)"/>
    <s v="KORNING LC-LC Fiber Cable"/>
    <x v="1"/>
    <s v="组"/>
    <n v="500"/>
    <n v="4"/>
    <n v="2000"/>
  </r>
  <r>
    <x v="2"/>
    <x v="22"/>
    <s v="监视器(液晶  ，24&quot;)"/>
    <s v="PHILIPS  Monitor "/>
    <x v="1"/>
    <s v="台"/>
    <n v="600"/>
    <n v="4"/>
    <n v="2400"/>
  </r>
  <r>
    <x v="2"/>
    <x v="22"/>
    <s v="液晶电视(60&quot;，全高清)"/>
    <s v="SHARP LCD-60"/>
    <x v="1"/>
    <s v="台"/>
    <n v="1000"/>
    <n v="2"/>
    <n v="2000"/>
  </r>
  <r>
    <x v="2"/>
    <x v="22"/>
    <s v="MAC笔记本电脑"/>
    <s v="APPLE , MACBOOK"/>
    <x v="1"/>
    <s v="台"/>
    <n v="500"/>
    <n v="5"/>
    <n v="2500"/>
  </r>
  <r>
    <x v="2"/>
    <x v="23"/>
    <s v="Layer架"/>
    <s v="Layer架（4m*6m*4组，2m*6m*2组，3m*5m*2组，1.5m*5m*2组，1m*3m*2组）"/>
    <x v="1"/>
    <s v="组"/>
    <n v="800"/>
    <n v="12"/>
    <n v="9600"/>
  </r>
  <r>
    <x v="2"/>
    <x v="22"/>
    <s v="LED大屏幕"/>
    <s v=" P3 LED Display LED大屏幕（20mX5m、10m*5m）"/>
    <x v="2"/>
    <s v="平米"/>
    <n v="600"/>
    <n v="150"/>
    <n v="90000"/>
  </r>
  <r>
    <x v="2"/>
    <x v="22"/>
    <s v="大屏处理器"/>
    <s v=" 560 LED Controller 处理器"/>
    <x v="2"/>
    <s v="台"/>
    <n v="1000"/>
    <n v="6"/>
    <n v="6000"/>
  </r>
  <r>
    <x v="2"/>
    <x v="22"/>
    <s v="LED彩幕（舞台两侧LED柱）"/>
    <s v=" P4 LED Display LED彩幕（4mX6m*2、2mX5m*2、1.5mX6m*2、1mX3m*2）"/>
    <x v="2"/>
    <s v="平米"/>
    <n v="500"/>
    <n v="100"/>
    <n v="50000"/>
  </r>
  <r>
    <x v="2"/>
    <x v="22"/>
    <s v="彩幕处理器"/>
    <s v=" 560 LED Controller 处理器"/>
    <x v="2"/>
    <s v="台"/>
    <n v="1000"/>
    <n v="4"/>
    <n v="4000"/>
  </r>
  <r>
    <x v="2"/>
    <x v="22"/>
    <s v="视频处理器(HD/SDI)"/>
    <s v="BARCO  EVENT  MASTER E2  Video  Processor  视频处理器(HD/SDI)"/>
    <x v="2"/>
    <s v="台"/>
    <n v="30000"/>
    <n v="1"/>
    <n v="30000"/>
  </r>
  <r>
    <x v="2"/>
    <x v="22"/>
    <s v="大型控制台"/>
    <s v="BARCO  EC-200  EVENT  Controller  "/>
    <x v="2"/>
    <s v="套"/>
    <n v="10000"/>
    <n v="1"/>
    <n v="10000"/>
  </r>
  <r>
    <x v="2"/>
    <x v="22"/>
    <s v="频率转换器"/>
    <s v="IMAGE PRO-II"/>
    <x v="2"/>
    <s v="个"/>
    <n v="2000"/>
    <n v="2"/>
    <n v="4000"/>
  </r>
  <r>
    <x v="2"/>
    <x v="22"/>
    <s v="处理器"/>
    <s v="DATATON WATCHOUT Video Processor "/>
    <x v="2"/>
    <s v="个"/>
    <n v="1000"/>
    <n v="3"/>
    <n v="3000"/>
  </r>
  <r>
    <x v="2"/>
    <x v="22"/>
    <s v="解密狗(6.0版本)"/>
    <s v="DATATON WATCHOUT License Key 解密狗(6.0版本)"/>
    <x v="2"/>
    <s v="个"/>
    <n v="3000"/>
    <n v="2"/>
    <n v="6000"/>
  </r>
  <r>
    <x v="2"/>
    <x v="22"/>
    <s v="网络交换机（千兆，24路）"/>
    <s v="NETGEAR JGS524 Network Switch  网络交换机（千兆，24路）"/>
    <x v="2"/>
    <s v="个"/>
    <n v="1000"/>
    <n v="2"/>
    <n v="2000"/>
  </r>
  <r>
    <x v="2"/>
    <x v="22"/>
    <s v="光纤延长器"/>
    <s v="EXTRON DVI104 Tx/Rx DVI Fiber Optic Extender "/>
    <x v="2"/>
    <s v="个"/>
    <n v="800"/>
    <n v="4"/>
    <n v="3200"/>
  </r>
  <r>
    <x v="2"/>
    <x v="22"/>
    <s v="光缆(多模，双工，100m)"/>
    <s v="KORNING LC-LC Fiber Cable"/>
    <x v="2"/>
    <s v="组"/>
    <n v="500"/>
    <n v="4"/>
    <n v="2000"/>
  </r>
  <r>
    <x v="2"/>
    <x v="22"/>
    <s v="监视器(液晶  ，24&quot;)"/>
    <s v="PHILIPS  Monitor "/>
    <x v="2"/>
    <s v="台"/>
    <n v="600"/>
    <n v="4"/>
    <n v="2400"/>
  </r>
  <r>
    <x v="2"/>
    <x v="24"/>
    <s v="全频音箱（线阵列系列）"/>
    <s v="d&amp;b Audiotechnik V8 Loudspeaker "/>
    <x v="1"/>
    <s v="只"/>
    <n v="1200"/>
    <n v="8"/>
    <n v="9600"/>
  </r>
  <r>
    <x v="2"/>
    <x v="24"/>
    <s v="低频音箱（线阵列系列）"/>
    <s v="d&amp;b Audiotechnik V-Sub Subwoofer "/>
    <x v="1"/>
    <s v="只"/>
    <n v="1200"/>
    <n v="6"/>
    <n v="7200"/>
  </r>
  <r>
    <x v="2"/>
    <x v="24"/>
    <s v=" 全频音箱"/>
    <s v="d&amp;b Audiotechnik Y7P Loudspeaker"/>
    <x v="1"/>
    <s v="只"/>
    <n v="1200"/>
    <n v="4"/>
    <n v="4800"/>
  </r>
  <r>
    <x v="2"/>
    <x v="24"/>
    <s v="全频返送音箱"/>
    <s v="d&amp;b Audiotechnik Max2 Loudspeaker "/>
    <x v="1"/>
    <s v="只"/>
    <n v="800"/>
    <n v="4"/>
    <n v="3200"/>
  </r>
  <r>
    <x v="2"/>
    <x v="24"/>
    <s v="数字功放"/>
    <s v="d&amp;b  D40 Digital Power Amplifier  "/>
    <x v="1"/>
    <s v="台"/>
    <n v="1000"/>
    <n v="6"/>
    <n v="6000"/>
  </r>
  <r>
    <x v="2"/>
    <x v="24"/>
    <s v="数字调音台  "/>
    <s v="YAMAHA  QL-5  Digital  Mixer(32ch)     Digital  Mixer(32ch)   "/>
    <x v="1"/>
    <s v="台"/>
    <n v="4500"/>
    <n v="1"/>
    <n v="4500"/>
  </r>
  <r>
    <x v="2"/>
    <x v="24"/>
    <s v="舒尔UR4D+接收机"/>
    <s v="SHURE UR4D+ Dual channel diversity receiver "/>
    <x v="1"/>
    <s v="套"/>
    <n v="400"/>
    <n v="6"/>
    <n v="2400"/>
  </r>
  <r>
    <x v="2"/>
    <x v="24"/>
    <s v="无线手持式话筒 "/>
    <s v="SHURE UR2/Beta 58A  Wireless Hand-hold Mic    Wireless Hand-hold Mic  "/>
    <x v="1"/>
    <s v="个"/>
    <n v="200"/>
    <n v="8"/>
    <n v="1600"/>
  </r>
  <r>
    <x v="2"/>
    <x v="24"/>
    <s v="头戴式话筒"/>
    <s v="SHURE UR1/WBH53 Headworn Microphone "/>
    <x v="1"/>
    <s v="个"/>
    <n v="200"/>
    <n v="8"/>
    <n v="1600"/>
  </r>
  <r>
    <x v="2"/>
    <x v="24"/>
    <s v="U段天线放大传输系统(带UA870WB指向性天线)   "/>
    <s v="SHURE  UA845E  UHF  Antenna  Distribution  System   "/>
    <x v="1"/>
    <s v="套"/>
    <n v="700"/>
    <n v="2"/>
    <n v="1400"/>
  </r>
  <r>
    <x v="2"/>
    <x v="24"/>
    <s v="有线对讲系统主机"/>
    <s v="PRDUCTION  INTERCOM  MS-200  Master  Station  "/>
    <x v="1"/>
    <s v="组"/>
    <n v="1500"/>
    <n v="1"/>
    <n v="1500"/>
  </r>
  <r>
    <x v="2"/>
    <x v="24"/>
    <s v="有线对讲系统接收点"/>
    <s v="PRDUCTION INTERCOM  Receiver  "/>
    <x v="1"/>
    <s v="个"/>
    <n v="150"/>
    <n v="8"/>
    <n v="1200"/>
  </r>
  <r>
    <x v="2"/>
    <x v="24"/>
    <s v="无线对讲系统基站"/>
    <s v="CLEARCOM  Master Station  "/>
    <x v="1"/>
    <s v="组"/>
    <n v="1500"/>
    <n v="1"/>
    <n v="1500"/>
  </r>
  <r>
    <x v="2"/>
    <x v="24"/>
    <s v="无线对讲系统接收点"/>
    <s v="CLEARCOM   Receiver  "/>
    <x v="1"/>
    <s v="个"/>
    <n v="500"/>
    <n v="6"/>
    <n v="3000"/>
  </r>
  <r>
    <x v="2"/>
    <x v="24"/>
    <s v="DI盒"/>
    <s v="RADIAL Pro48 Active DI Box  "/>
    <x v="1"/>
    <s v="个"/>
    <n v="300"/>
    <n v="4"/>
    <n v="1200"/>
  </r>
  <r>
    <x v="2"/>
    <x v="24"/>
    <s v="MAC笔记本电脑"/>
    <s v="(APPLE , MACBOOK)"/>
    <x v="1"/>
    <s v="个"/>
    <n v="500"/>
    <n v="1"/>
    <n v="500"/>
  </r>
  <r>
    <x v="2"/>
    <x v="24"/>
    <s v="全频音箱（线阵列系列）"/>
    <s v="d&amp;b Audiotechnik V8 Loudspeaker "/>
    <x v="2"/>
    <s v="只"/>
    <n v="1200"/>
    <n v="8"/>
    <n v="9600"/>
  </r>
  <r>
    <x v="2"/>
    <x v="24"/>
    <s v="低频音箱（线阵列系列）"/>
    <s v="d&amp;b Audiotechnik V-Sub Subwoofer "/>
    <x v="2"/>
    <s v="只"/>
    <n v="1200"/>
    <n v="6"/>
    <n v="7200"/>
  </r>
  <r>
    <x v="2"/>
    <x v="24"/>
    <s v="全频音箱"/>
    <s v="d&amp;b Audiotechnik Y7P Loudspeaker"/>
    <x v="2"/>
    <s v="只"/>
    <n v="1200"/>
    <n v="4"/>
    <n v="4800"/>
  </r>
  <r>
    <x v="2"/>
    <x v="24"/>
    <s v="全频返送音箱"/>
    <s v="d&amp;b Audiotechnik Max2 Loudspeaker "/>
    <x v="2"/>
    <s v="只"/>
    <n v="800"/>
    <n v="4"/>
    <n v="3200"/>
  </r>
  <r>
    <x v="2"/>
    <x v="24"/>
    <s v="数字功放"/>
    <s v="d&amp;b  D40 Digital Power Amplifier  "/>
    <x v="2"/>
    <s v="台"/>
    <n v="1000"/>
    <n v="6"/>
    <n v="6000"/>
  </r>
  <r>
    <x v="2"/>
    <x v="24"/>
    <s v="数字调音台  "/>
    <s v="YAMAHA  QL-5  Digital  Mixer(32ch)     Digital  Mixer(32ch)   "/>
    <x v="2"/>
    <s v="台"/>
    <n v="4500"/>
    <n v="1"/>
    <n v="4500"/>
  </r>
  <r>
    <x v="2"/>
    <x v="24"/>
    <s v="舒尔UR4D+接收机"/>
    <s v="SHURE UR4D+ Dual channel diversity receiver "/>
    <x v="2"/>
    <s v="套"/>
    <n v="400"/>
    <n v="6"/>
    <n v="2400"/>
  </r>
  <r>
    <x v="2"/>
    <x v="24"/>
    <s v="无线手持式话筒 "/>
    <s v="SHURE UR2/Beta 58A  Wireless Hand-hold Mic    Wireless Hand-hold Mic  "/>
    <x v="2"/>
    <s v="个"/>
    <n v="200"/>
    <n v="8"/>
    <n v="1600"/>
  </r>
  <r>
    <x v="2"/>
    <x v="24"/>
    <s v="有线对讲系统主机"/>
    <s v="PRDUCTION  INTERCOM  MS-200  Master  Station  "/>
    <x v="2"/>
    <s v="组"/>
    <n v="1500"/>
    <n v="1"/>
    <n v="1500"/>
  </r>
  <r>
    <x v="2"/>
    <x v="24"/>
    <s v="有线对讲系统接收点"/>
    <s v="PRDUCTION INTERCOM  Receiver  "/>
    <x v="2"/>
    <s v="个"/>
    <n v="150"/>
    <n v="8"/>
    <n v="1200"/>
  </r>
  <r>
    <x v="2"/>
    <x v="24"/>
    <s v="无线对讲系统基站"/>
    <s v="CLEARCOM  Master Station  "/>
    <x v="2"/>
    <s v="组"/>
    <n v="1500"/>
    <n v="1"/>
    <n v="1500"/>
  </r>
  <r>
    <x v="2"/>
    <x v="24"/>
    <s v="无线对讲系统接收点"/>
    <s v="CLEARCOM   Receiver  "/>
    <x v="2"/>
    <s v="个"/>
    <n v="500"/>
    <n v="6"/>
    <n v="3000"/>
  </r>
  <r>
    <x v="2"/>
    <x v="24"/>
    <s v="DI盒"/>
    <s v="RADIAL Pro48 Active DI Box  "/>
    <x v="2"/>
    <s v="个"/>
    <n v="300"/>
    <n v="4"/>
    <n v="1200"/>
  </r>
  <r>
    <x v="2"/>
    <x v="23"/>
    <s v="图案电脑灯（切片）"/>
    <s v="Moving lights,1500w Spot-Performance "/>
    <x v="1"/>
    <s v="只"/>
    <n v="350"/>
    <n v="28"/>
    <n v="9800"/>
  </r>
  <r>
    <x v="2"/>
    <x v="23"/>
    <s v="光束电脑灯"/>
    <s v="JOLLY X-15R-Beam "/>
    <x v="1"/>
    <s v="只"/>
    <n v="350"/>
    <n v="35"/>
    <n v="12250"/>
  </r>
  <r>
    <x v="2"/>
    <x v="23"/>
    <s v="LED变色灯"/>
    <s v="TERBLY  OVAL  48D  Light  "/>
    <x v="1"/>
    <s v="只"/>
    <n v="150"/>
    <n v="40"/>
    <n v="6000"/>
  </r>
  <r>
    <x v="2"/>
    <x v="23"/>
    <s v="灯光版块"/>
    <s v="EXPLORER Ovation LED Moving Heads Light"/>
    <x v="1"/>
    <s v="只"/>
    <n v="400"/>
    <n v="30"/>
    <n v="12000"/>
  </r>
  <r>
    <x v="2"/>
    <x v="23"/>
    <s v="四头灯"/>
    <s v="4  Bulb  Flood  Light  "/>
    <x v="1"/>
    <s v="只"/>
    <n v="200"/>
    <n v="8"/>
    <n v="1600"/>
  </r>
  <r>
    <x v="2"/>
    <x v="23"/>
    <s v=" 编程"/>
    <s v="Programming"/>
    <x v="1"/>
    <s v="项"/>
    <n v="10000"/>
    <n v="1"/>
    <n v="10000"/>
  </r>
  <r>
    <x v="2"/>
    <x v="23"/>
    <s v="雾机"/>
    <s v="Fog Machine "/>
    <x v="1"/>
    <s v="台"/>
    <n v="800"/>
    <n v="2"/>
    <n v="1600"/>
  </r>
  <r>
    <x v="2"/>
    <x v="23"/>
    <s v="调光台"/>
    <s v="MA  grandMA2  Light  Console  "/>
    <x v="1"/>
    <s v="台"/>
    <n v="8000"/>
    <n v="1"/>
    <n v="8000"/>
  </r>
  <r>
    <x v="2"/>
    <x v="23"/>
    <s v="网络信号处理器"/>
    <s v="MA grandMA NSP "/>
    <x v="1"/>
    <s v="套"/>
    <n v="8000"/>
    <n v="1"/>
    <n v="8000"/>
  </r>
  <r>
    <x v="2"/>
    <x v="23"/>
    <s v="信号放大器"/>
    <s v="Lighting DA "/>
    <x v="1"/>
    <s v="台"/>
    <n v="150"/>
    <n v="6"/>
    <n v="900"/>
  </r>
  <r>
    <x v="2"/>
    <x v="23"/>
    <s v="Truss  灯光架 "/>
    <s v="33米一组，分布在场地两侧和入口处，每组33米"/>
    <x v="1"/>
    <s v="米"/>
    <n v="80"/>
    <n v="99"/>
    <n v="7920"/>
  </r>
  <r>
    <x v="2"/>
    <x v="23"/>
    <s v="追光灯     "/>
    <s v="AURORA  HMI-2500  Follow Spot "/>
    <x v="1"/>
    <s v="只"/>
    <n v="800"/>
    <n v="2"/>
    <n v="1600"/>
  </r>
  <r>
    <x v="2"/>
    <x v="23"/>
    <s v="手动葫芦(1吨,15米)"/>
    <s v="XIONGYING  HSZ-80B  Manual Hoist  "/>
    <x v="1"/>
    <s v="个"/>
    <n v="200"/>
    <n v="10"/>
    <n v="2000"/>
  </r>
  <r>
    <x v="2"/>
    <x v="23"/>
    <s v="配电箱(三相,200A)"/>
    <s v="Power  Distributor  Cabinet  "/>
    <x v="1"/>
    <s v="个"/>
    <n v="2000"/>
    <n v="3"/>
    <n v="6000"/>
  </r>
  <r>
    <x v="2"/>
    <x v="23"/>
    <s v="logo灯片"/>
    <s v="施维雅logo"/>
    <x v="1"/>
    <s v="个"/>
    <n v="120"/>
    <n v="6"/>
    <n v="720"/>
  </r>
  <r>
    <x v="2"/>
    <x v="23"/>
    <s v="图案电脑灯（切片）"/>
    <s v="Moving lights,1500w Spot-Performance "/>
    <x v="2"/>
    <s v="只"/>
    <n v="350"/>
    <n v="28"/>
    <n v="9800"/>
  </r>
  <r>
    <x v="2"/>
    <x v="23"/>
    <s v="光束电脑灯"/>
    <s v="JOLLY X-15R-Beam "/>
    <x v="2"/>
    <s v="只"/>
    <n v="350"/>
    <n v="35"/>
    <n v="12250"/>
  </r>
  <r>
    <x v="2"/>
    <x v="23"/>
    <s v="LED变色灯"/>
    <s v="TERBLY  OVAL  48D  Light  "/>
    <x v="2"/>
    <s v="只"/>
    <n v="150"/>
    <n v="40"/>
    <n v="6000"/>
  </r>
  <r>
    <x v="2"/>
    <x v="23"/>
    <s v="灯光版块"/>
    <s v="EXPLORER Ovation LED Moving Heads Light"/>
    <x v="2"/>
    <s v="只"/>
    <n v="400"/>
    <n v="30"/>
    <n v="12000"/>
  </r>
  <r>
    <x v="2"/>
    <x v="23"/>
    <s v="四头灯"/>
    <s v="4  Bulb  Flood  Light  "/>
    <x v="2"/>
    <s v="只"/>
    <n v="200"/>
    <n v="8"/>
    <n v="1600"/>
  </r>
  <r>
    <x v="2"/>
    <x v="23"/>
    <s v=" 编程"/>
    <s v="Programming"/>
    <x v="2"/>
    <s v="项"/>
    <n v="10000"/>
    <n v="1"/>
    <n v="10000"/>
  </r>
  <r>
    <x v="2"/>
    <x v="23"/>
    <s v="雾机"/>
    <s v="Fog Machine "/>
    <x v="2"/>
    <s v="台"/>
    <n v="800"/>
    <n v="2"/>
    <n v="1600"/>
  </r>
  <r>
    <x v="2"/>
    <x v="23"/>
    <s v="调光台"/>
    <s v="MA  grandMA2  Light  Console  "/>
    <x v="2"/>
    <s v="台"/>
    <n v="8000"/>
    <n v="1"/>
    <n v="8000"/>
  </r>
  <r>
    <x v="2"/>
    <x v="23"/>
    <s v="网络信号处理器"/>
    <s v="MA grandMA NSP "/>
    <x v="2"/>
    <s v="套"/>
    <n v="8000"/>
    <n v="1"/>
    <n v="8000"/>
  </r>
  <r>
    <x v="2"/>
    <x v="23"/>
    <s v="信号放大器"/>
    <s v="Lighting DA "/>
    <x v="2"/>
    <s v="台"/>
    <n v="150"/>
    <n v="6"/>
    <n v="900"/>
  </r>
  <r>
    <x v="2"/>
    <x v="23"/>
    <s v="Truss  灯光架 "/>
    <s v="33米一组，分布在场地两侧和入口处，每组33米"/>
    <x v="2"/>
    <s v="米"/>
    <n v="80"/>
    <n v="99"/>
    <n v="7920"/>
  </r>
  <r>
    <x v="2"/>
    <x v="23"/>
    <s v="追光灯     "/>
    <s v="AURORA  HMI-2500  Follow Spot "/>
    <x v="2"/>
    <s v="只"/>
    <n v="800"/>
    <n v="2"/>
    <n v="1600"/>
  </r>
  <r>
    <x v="2"/>
    <x v="23"/>
    <s v="手动葫芦(1吨,15米)"/>
    <s v="XIONGYING  HSZ-80B  Manual Hoist  "/>
    <x v="2"/>
    <s v="个"/>
    <n v="200"/>
    <n v="10"/>
    <n v="2000"/>
  </r>
  <r>
    <x v="2"/>
    <x v="23"/>
    <s v="配电箱(三相,200A)"/>
    <s v="Power  Distributor  Cabinet  "/>
    <x v="2"/>
    <s v="个"/>
    <n v="2000"/>
    <n v="3"/>
    <n v="6000"/>
  </r>
  <r>
    <x v="2"/>
    <x v="23"/>
    <s v="logo灯片"/>
    <s v="施维雅logo"/>
    <x v="2"/>
    <s v="个"/>
    <n v="120"/>
    <n v="6"/>
    <n v="720"/>
  </r>
  <r>
    <x v="2"/>
    <x v="25"/>
    <s v="电子工程师"/>
    <s v="2人/天5天"/>
    <x v="3"/>
    <s v="人次"/>
    <n v="500"/>
    <n v="10"/>
    <n v="5000"/>
  </r>
  <r>
    <x v="2"/>
    <x v="25"/>
    <s v="音频工程师"/>
    <s v="2人/天5天"/>
    <x v="3"/>
    <s v="人次"/>
    <n v="500"/>
    <n v="10"/>
    <n v="5000"/>
  </r>
  <r>
    <x v="2"/>
    <x v="25"/>
    <s v="灯光工程师"/>
    <s v="2人/天5天"/>
    <x v="3"/>
    <s v="人次"/>
    <n v="500"/>
    <n v="10"/>
    <n v="5000"/>
  </r>
  <r>
    <x v="2"/>
    <x v="25"/>
    <s v="其它技术人员"/>
    <s v="20人/天4天"/>
    <x v="3"/>
    <s v="人次"/>
    <n v="300"/>
    <n v="80"/>
    <n v="24000"/>
  </r>
  <r>
    <x v="2"/>
    <x v="26"/>
    <s v="AV部分人员交通"/>
    <s v="北京-福州（6人往返）"/>
    <x v="3"/>
    <s v="人"/>
    <n v="1500"/>
    <n v="12"/>
    <n v="18000"/>
  </r>
  <r>
    <x v="2"/>
    <x v="26"/>
    <s v="AV部分人员交通"/>
    <s v="厦门-福州（20人往返）"/>
    <x v="3"/>
    <s v="人"/>
    <n v="200"/>
    <n v="40"/>
    <n v="8000"/>
  </r>
  <r>
    <x v="2"/>
    <x v="27"/>
    <s v="物料往返运输"/>
    <s v="1辆往返2趟；北京-福州（运送滑轨）"/>
    <x v="3"/>
    <s v="趟"/>
    <n v="7000"/>
    <n v="2"/>
    <n v="14000"/>
  </r>
  <r>
    <x v="2"/>
    <x v="27"/>
    <s v="物料往返运输"/>
    <s v="2辆往返2趟；厦门-福州"/>
    <x v="3"/>
    <s v="趟"/>
    <n v="3000"/>
    <n v="4"/>
    <n v="12000"/>
  </r>
  <r>
    <x v="3"/>
    <x v="28"/>
    <s v="晚宴道具预留费用"/>
    <s v="气氛道具；荧光手环*2000+荧光棒*2000，星球大战道具"/>
    <x v="2"/>
    <s v="项"/>
    <n v="10000"/>
    <n v="1"/>
    <n v="10000"/>
  </r>
  <r>
    <x v="3"/>
    <x v="28"/>
    <s v="晚宴道具预留费用"/>
    <s v="服装费用（星际大战）"/>
    <x v="2"/>
    <s v="项"/>
    <n v="2500"/>
    <n v="2"/>
    <n v="5000"/>
  </r>
  <r>
    <x v="3"/>
    <x v="28"/>
    <s v="足球赛篮球赛道具"/>
    <s v="足球*5个+分组背心"/>
    <x v="4"/>
    <s v="个"/>
    <n v="2000"/>
    <n v="1"/>
    <n v="2000"/>
  </r>
  <r>
    <x v="3"/>
    <x v="29"/>
    <s v="音箱运费"/>
    <s v="3个音箱"/>
    <x v="4"/>
    <s v="个"/>
    <n v="500"/>
    <n v="1"/>
    <n v="500"/>
  </r>
  <r>
    <x v="4"/>
    <x v="30"/>
    <s v="晚宴DJ"/>
    <s v="DJ"/>
    <x v="2"/>
    <s v="人/天"/>
    <n v="8000"/>
    <n v="1"/>
    <n v="8000"/>
  </r>
  <r>
    <x v="4"/>
    <x v="30"/>
    <s v="晚宴开场舞蹈"/>
    <s v="星际大战舞蹈演员*8人（包含编舞）"/>
    <x v="2"/>
    <s v="人/天"/>
    <n v="3500"/>
    <n v="8"/>
    <n v="28000"/>
  </r>
  <r>
    <x v="4"/>
    <x v="30"/>
    <s v="裁判"/>
    <s v="篮球赛裁判（1个主裁1个记分员*2）"/>
    <x v="4"/>
    <s v="人/天"/>
    <n v="1500"/>
    <n v="4"/>
    <n v="6000"/>
  </r>
  <r>
    <x v="4"/>
    <x v="30"/>
    <s v="裁判"/>
    <s v="足球赛裁判（1个主裁个边裁*2）"/>
    <x v="4"/>
    <s v="人/天"/>
    <n v="1500"/>
    <n v="8"/>
    <n v="12000"/>
  </r>
  <r>
    <x v="4"/>
    <x v="30"/>
    <s v="资深摄像师"/>
    <s v="1人"/>
    <x v="1"/>
    <s v="人/天"/>
    <n v="5000"/>
    <n v="1"/>
    <n v="5000"/>
  </r>
  <r>
    <x v="4"/>
    <x v="30"/>
    <s v="摄影师"/>
    <s v="3人"/>
    <x v="1"/>
    <s v="人/天"/>
    <n v="5000"/>
    <n v="3"/>
    <n v="15000"/>
  </r>
  <r>
    <x v="4"/>
    <x v="30"/>
    <s v="摄像师"/>
    <s v="2人；足球赛、篮球赛各1人"/>
    <x v="4"/>
    <s v="人/天"/>
    <n v="3000"/>
    <n v="2"/>
    <n v="6000"/>
  </r>
  <r>
    <x v="4"/>
    <x v="30"/>
    <s v="摄影师"/>
    <s v="2人；足球赛、篮球赛各1人"/>
    <x v="4"/>
    <s v="人/天"/>
    <n v="5000"/>
    <n v="2"/>
    <n v="10000"/>
  </r>
  <r>
    <x v="4"/>
    <x v="30"/>
    <s v="资深摄像师"/>
    <s v="1人"/>
    <x v="2"/>
    <s v="人/天"/>
    <n v="5000"/>
    <n v="1"/>
    <n v="5000"/>
  </r>
  <r>
    <x v="4"/>
    <x v="30"/>
    <s v="摄影师"/>
    <s v="3人"/>
    <x v="2"/>
    <s v="人/天"/>
    <n v="5000"/>
    <n v="3"/>
    <n v="15000"/>
  </r>
  <r>
    <x v="4"/>
    <x v="30"/>
    <s v="摇臂"/>
    <s v="大会2个、晚宴2个"/>
    <x v="3"/>
    <s v="人/天"/>
    <n v="8000"/>
    <n v="4"/>
    <n v="32000"/>
  </r>
  <r>
    <x v="4"/>
    <x v="30"/>
    <s v="云摄影"/>
    <s v="微信实时上传（含设备及修图）"/>
    <x v="3"/>
    <s v="场"/>
    <n v="2500"/>
    <n v="4"/>
    <n v="10000"/>
  </r>
  <r>
    <x v="4"/>
    <x v="30"/>
    <s v="导播"/>
    <s v="导播"/>
    <x v="1"/>
    <s v="人/天"/>
    <n v="6000"/>
    <n v="1"/>
    <n v="6000"/>
  </r>
  <r>
    <x v="4"/>
    <x v="30"/>
    <s v="导播"/>
    <s v="导播"/>
    <x v="2"/>
    <s v="人/天"/>
    <n v="6000"/>
    <n v="1"/>
    <n v="6000"/>
  </r>
  <r>
    <x v="4"/>
    <x v="30"/>
    <s v="导播系统"/>
    <s v="导播台+监视器+2套录机+通话系统+配套线材等"/>
    <x v="1"/>
    <s v="套/天"/>
    <n v="5000"/>
    <n v="1"/>
    <n v="5000"/>
  </r>
  <r>
    <x v="4"/>
    <x v="30"/>
    <s v="导播系统"/>
    <s v="导播台+监视器+2套录机+通话系统+配套线材等"/>
    <x v="2"/>
    <s v="套/天"/>
    <n v="5000"/>
    <n v="1"/>
    <n v="5000"/>
  </r>
  <r>
    <x v="4"/>
    <x v="30"/>
    <s v="客户总监"/>
    <s v="此项收费适用于活动和项目执行中的人工费用，包括沟通，咨询及现场支持，不适用于创意、设计以及医学支持类工作*2人*6天"/>
    <x v="3"/>
    <s v="人/天"/>
    <n v="1000"/>
    <n v="12"/>
    <n v="12000"/>
  </r>
  <r>
    <x v="4"/>
    <x v="30"/>
    <s v="客户经理"/>
    <s v="活动把控*2人*6天"/>
    <x v="3"/>
    <s v="人/天"/>
    <n v="800"/>
    <n v="12"/>
    <n v="9600"/>
  </r>
  <r>
    <x v="4"/>
    <x v="30"/>
    <s v="客户主管"/>
    <s v="细节沟通及实施*2人*6天"/>
    <x v="3"/>
    <s v="人/天"/>
    <n v="500"/>
    <n v="12"/>
    <n v="6000"/>
  </r>
  <r>
    <x v="4"/>
    <x v="30"/>
    <s v="项目经理"/>
    <s v="各环节把控*2人*6天"/>
    <x v="3"/>
    <s v="人/天"/>
    <n v="500"/>
    <n v="12"/>
    <n v="6000"/>
  </r>
  <r>
    <x v="4"/>
    <x v="30"/>
    <s v="活动现场支持"/>
    <s v="辅助活动环节*6人*2天"/>
    <x v="3"/>
    <s v="人/天"/>
    <n v="500"/>
    <n v="12"/>
    <n v="6000"/>
  </r>
  <r>
    <x v="5"/>
    <x v="31"/>
    <s v="交通+食宿"/>
    <s v="Keynote设计师；福州往返差旅"/>
    <x v="1"/>
    <s v="人"/>
    <n v="2000"/>
    <n v="2"/>
    <n v="4000"/>
  </r>
  <r>
    <x v="5"/>
    <x v="31"/>
    <s v="前期考察"/>
    <s v="前期踩点测量等"/>
    <x v="3"/>
    <s v="人"/>
    <n v="2000"/>
    <n v="2"/>
    <n v="4000"/>
  </r>
  <r>
    <x v="5"/>
    <x v="31"/>
    <s v="交通费"/>
    <s v="8位工作人员；北京-福州往返机票"/>
    <x v="3"/>
    <s v="人/天"/>
    <n v="1500"/>
    <n v="16"/>
    <n v="24000"/>
  </r>
  <r>
    <x v="5"/>
    <x v="31"/>
    <s v="住宿费"/>
    <s v="4间工作人员5晚住宿"/>
    <x v="3"/>
    <s v="人/天"/>
    <n v="500"/>
    <n v="20"/>
    <n v="10000"/>
  </r>
  <r>
    <x v="5"/>
    <x v="31"/>
    <s v="餐费+当地交通费+通讯费"/>
    <s v="8位工作人员*6天"/>
    <x v="3"/>
    <s v="人/天"/>
    <n v="200"/>
    <n v="48"/>
    <n v="9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26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F3:I47" firstHeaderRow="2" firstDataRow="2" firstDataCol="3"/>
  <pivotFields count="9">
    <pivotField axis="axisRow" compact="0" outline="0" showAll="0" defaultSubtotal="0">
      <items count="6">
        <item x="2"/>
        <item x="5"/>
        <item x="1"/>
        <item x="4"/>
        <item x="0"/>
        <item x="3"/>
      </items>
    </pivotField>
    <pivotField axis="axisRow" compact="0" outline="0" showAll="0">
      <items count="33">
        <item x="31"/>
        <item x="15"/>
        <item x="23"/>
        <item x="0"/>
        <item x="30"/>
        <item x="22"/>
        <item x="16"/>
        <item x="2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8"/>
        <item x="19"/>
        <item x="20"/>
        <item x="21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5">
        <item x="4"/>
        <item x="0"/>
        <item x="1"/>
        <item x="2"/>
        <item x="3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0"/>
    <field x="1"/>
  </rowFields>
  <rowItems count="43">
    <i>
      <x/>
      <x v="3"/>
      <x v="4"/>
    </i>
    <i r="1">
      <x v="4"/>
      <x v="23"/>
    </i>
    <i r="1">
      <x v="5"/>
      <x v="30"/>
    </i>
    <i r="2">
      <x v="31"/>
    </i>
    <i>
      <x v="1"/>
      <x v="4"/>
      <x v="3"/>
    </i>
    <i>
      <x v="2"/>
      <x/>
      <x v="2"/>
    </i>
    <i r="2">
      <x v="5"/>
    </i>
    <i r="2">
      <x v="7"/>
    </i>
    <i r="1">
      <x v="1"/>
      <x/>
    </i>
    <i r="1">
      <x v="2"/>
      <x v="1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3"/>
      <x v="4"/>
    </i>
    <i r="1">
      <x v="4"/>
      <x v="6"/>
    </i>
    <i r="2">
      <x v="22"/>
    </i>
    <i r="2">
      <x v="24"/>
    </i>
    <i r="2">
      <x v="26"/>
    </i>
    <i>
      <x v="3"/>
      <x/>
      <x v="2"/>
    </i>
    <i r="2">
      <x v="5"/>
    </i>
    <i r="2">
      <x v="7"/>
    </i>
    <i r="1">
      <x v="2"/>
      <x v="1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1">
      <x v="3"/>
      <x v="4"/>
    </i>
    <i r="1">
      <x v="5"/>
      <x v="30"/>
    </i>
    <i>
      <x v="4"/>
      <x/>
      <x v="27"/>
    </i>
    <i r="2">
      <x v="28"/>
    </i>
    <i r="2">
      <x v="29"/>
    </i>
    <i r="1">
      <x v="1"/>
      <x/>
    </i>
    <i r="1">
      <x v="2"/>
      <x v="1"/>
    </i>
    <i r="1">
      <x v="3"/>
      <x v="4"/>
    </i>
    <i r="1">
      <x v="4"/>
      <x v="25"/>
    </i>
    <i t="grand">
      <x/>
    </i>
  </rowItems>
  <colItems count="1">
    <i/>
  </colItems>
  <dataFields count="1">
    <dataField name="求和项:总价" fld="8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25" applyNumberFormats="0" applyBorderFormats="0" applyFontFormats="0" applyPatternFormats="0" applyAlignmentFormats="0" applyWidthHeightFormats="1" dataCaption="值" updatedVersion="5" minRefreshableVersion="3" useAutoFormatting="1" createdVersion="5" indent="0" outline="1" outlineData="1" multipleFieldFilters="0">
  <location ref="L3:M12" firstHeaderRow="1" firstDataRow="1" firstDataCol="1"/>
  <pivotFields count="9">
    <pivotField axis="axisRow" showAll="0">
      <items count="9">
        <item x="0"/>
        <item x="6"/>
        <item x="4"/>
        <item x="3"/>
        <item x="5"/>
        <item x="2"/>
        <item x="1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求和项:总价_x000a_Subtotal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" cacheId="24" applyNumberFormats="0" applyBorderFormats="0" applyFontFormats="0" applyPatternFormats="0" applyAlignmentFormats="0" applyWidthHeightFormats="1" dataCaption="值" updatedVersion="5" minRefreshableVersion="3" showDrill="0" useAutoFormatting="1" createdVersion="5" indent="0" compact="0" compactData="0" gridDropZones="1" multipleFieldFilters="0">
  <location ref="A3:C14" firstHeaderRow="2" firstDataRow="2" firstDataCol="2"/>
  <pivotFields count="13">
    <pivotField axis="axisRow" compact="0" outline="0" showAll="0">
      <items count="7">
        <item x="5"/>
        <item x="2"/>
        <item x="3"/>
        <item x="4"/>
        <item x="1"/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6">
        <item x="3"/>
        <item x="5"/>
        <item x="1"/>
        <item x="0"/>
        <item x="2"/>
        <item x="4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3"/>
    <field x="0"/>
  </rowFields>
  <rowItems count="10">
    <i>
      <x/>
      <x v="5"/>
    </i>
    <i>
      <x v="1"/>
      <x v="3"/>
    </i>
    <i>
      <x v="2"/>
      <x v="5"/>
    </i>
    <i>
      <x v="3"/>
      <x v="5"/>
    </i>
    <i>
      <x v="4"/>
      <x v="5"/>
    </i>
    <i>
      <x v="5"/>
      <x/>
    </i>
    <i r="1">
      <x v="1"/>
    </i>
    <i r="1">
      <x v="2"/>
    </i>
    <i r="1">
      <x v="4"/>
    </i>
    <i t="grand">
      <x/>
    </i>
  </rowItems>
  <colItems count="1">
    <i/>
  </colItems>
  <dataFields count="1">
    <dataField name="求和项:总价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view="pageBreakPreview" zoomScale="110" zoomScaleNormal="110" zoomScaleSheetLayoutView="100" zoomScalePageLayoutView="110" workbookViewId="0">
      <selection activeCell="H16" sqref="H16"/>
    </sheetView>
  </sheetViews>
  <sheetFormatPr baseColWidth="10" defaultColWidth="8.7109375" defaultRowHeight="16" x14ac:dyDescent="0"/>
  <cols>
    <col min="1" max="1" width="9.85546875" style="8" customWidth="1"/>
    <col min="2" max="2" width="11.42578125" style="8" customWidth="1"/>
    <col min="3" max="3" width="44.5703125" style="8" customWidth="1"/>
    <col min="4" max="4" width="39.28515625" style="8" customWidth="1"/>
    <col min="5" max="5" width="14.85546875" style="8" bestFit="1" customWidth="1"/>
    <col min="6" max="6" width="10" style="8" bestFit="1" customWidth="1"/>
    <col min="7" max="16384" width="8.7109375" style="8"/>
  </cols>
  <sheetData>
    <row r="1" spans="1:6" ht="45.75" customHeight="1">
      <c r="A1" s="50" t="s">
        <v>83</v>
      </c>
      <c r="B1" s="50"/>
      <c r="C1" s="50"/>
      <c r="D1" s="50"/>
    </row>
    <row r="2" spans="1:6">
      <c r="A2" s="16" t="s">
        <v>84</v>
      </c>
      <c r="B2" s="52" t="s">
        <v>109</v>
      </c>
      <c r="C2" s="52"/>
      <c r="D2" s="9"/>
    </row>
    <row r="3" spans="1:6">
      <c r="A3" s="9" t="s">
        <v>85</v>
      </c>
      <c r="B3" s="54" t="s">
        <v>110</v>
      </c>
      <c r="C3" s="54"/>
      <c r="D3" s="9"/>
    </row>
    <row r="4" spans="1:6">
      <c r="A4" s="9" t="s">
        <v>86</v>
      </c>
      <c r="B4" s="53" t="s">
        <v>111</v>
      </c>
      <c r="C4" s="54"/>
      <c r="D4" s="9"/>
    </row>
    <row r="5" spans="1:6">
      <c r="A5" s="9" t="s">
        <v>87</v>
      </c>
      <c r="B5" s="54" t="s">
        <v>112</v>
      </c>
      <c r="C5" s="54"/>
      <c r="D5" s="9"/>
    </row>
    <row r="6" spans="1:6">
      <c r="A6" s="9" t="s">
        <v>88</v>
      </c>
      <c r="B6" s="54" t="s">
        <v>113</v>
      </c>
      <c r="C6" s="54"/>
      <c r="D6" s="9"/>
    </row>
    <row r="7" spans="1:6">
      <c r="A7" s="9" t="s">
        <v>89</v>
      </c>
      <c r="B7" s="54">
        <v>18910900023</v>
      </c>
      <c r="C7" s="54"/>
      <c r="D7" s="9"/>
    </row>
    <row r="8" spans="1:6" ht="36" customHeight="1">
      <c r="A8" s="9"/>
      <c r="B8" s="9"/>
      <c r="C8" s="9"/>
      <c r="D8" s="9"/>
    </row>
    <row r="9" spans="1:6" ht="30" customHeight="1">
      <c r="A9" s="17" t="s">
        <v>60</v>
      </c>
      <c r="B9" s="51" t="s">
        <v>61</v>
      </c>
      <c r="C9" s="51"/>
      <c r="D9" s="17" t="s">
        <v>82</v>
      </c>
    </row>
    <row r="10" spans="1:6" ht="20.25" customHeight="1">
      <c r="A10" s="10" t="s">
        <v>101</v>
      </c>
      <c r="B10" s="46" t="s">
        <v>103</v>
      </c>
      <c r="C10" s="46"/>
      <c r="D10" s="19">
        <f>报价明细!I4</f>
        <v>1000</v>
      </c>
      <c r="E10" s="13"/>
    </row>
    <row r="11" spans="1:6" ht="20.25" customHeight="1">
      <c r="A11" s="10" t="s">
        <v>102</v>
      </c>
      <c r="B11" s="46" t="s">
        <v>151</v>
      </c>
      <c r="C11" s="46"/>
      <c r="D11" s="19">
        <f>报价明细!I10</f>
        <v>9100</v>
      </c>
      <c r="E11" s="13"/>
    </row>
    <row r="12" spans="1:6">
      <c r="A12" s="10" t="s">
        <v>105</v>
      </c>
      <c r="B12" s="48" t="s">
        <v>104</v>
      </c>
      <c r="C12" s="49"/>
      <c r="D12" s="19">
        <f>报价明细!I27</f>
        <v>123000</v>
      </c>
      <c r="E12" s="23"/>
    </row>
    <row r="13" spans="1:6" ht="29" customHeight="1">
      <c r="A13" s="11"/>
      <c r="B13" s="22" t="s">
        <v>106</v>
      </c>
      <c r="C13" s="22"/>
      <c r="D13" s="18">
        <f>SUM(D9:D12)</f>
        <v>133100</v>
      </c>
      <c r="E13" s="23"/>
      <c r="F13" s="23"/>
    </row>
    <row r="14" spans="1:6" ht="25.25" customHeight="1">
      <c r="A14" s="21" t="s">
        <v>107</v>
      </c>
      <c r="B14" s="21"/>
      <c r="C14" s="21"/>
      <c r="D14" s="20">
        <f>D13*0.06</f>
        <v>7986</v>
      </c>
      <c r="F14" s="23"/>
    </row>
    <row r="15" spans="1:6" ht="25.25" customHeight="1">
      <c r="A15" s="47" t="s">
        <v>108</v>
      </c>
      <c r="B15" s="47"/>
      <c r="C15" s="47" t="s">
        <v>0</v>
      </c>
      <c r="D15" s="20">
        <f>D13+D14</f>
        <v>141086</v>
      </c>
    </row>
    <row r="16" spans="1:6">
      <c r="A16" s="7"/>
      <c r="B16" s="7"/>
      <c r="C16" s="7"/>
      <c r="D16" s="7"/>
    </row>
    <row r="17" spans="1:5">
      <c r="A17" s="7"/>
      <c r="B17" s="7"/>
      <c r="C17" s="7"/>
      <c r="D17" s="7"/>
    </row>
    <row r="18" spans="1:5">
      <c r="A18" s="12"/>
      <c r="B18" s="9"/>
      <c r="C18" s="9"/>
      <c r="D18" s="9"/>
    </row>
    <row r="19" spans="1:5">
      <c r="A19" s="9"/>
      <c r="B19" s="9"/>
      <c r="C19" s="9"/>
      <c r="D19" s="9"/>
      <c r="E19" s="73"/>
    </row>
    <row r="20" spans="1:5">
      <c r="A20" s="9"/>
      <c r="B20" s="9"/>
      <c r="C20" s="9"/>
      <c r="D20" s="9"/>
      <c r="E20" s="73"/>
    </row>
    <row r="21" spans="1:5">
      <c r="A21" s="9"/>
      <c r="B21" s="9"/>
      <c r="C21" s="9"/>
      <c r="D21" s="9"/>
    </row>
    <row r="22" spans="1:5">
      <c r="A22" s="9"/>
      <c r="B22" s="9"/>
      <c r="C22" s="9"/>
      <c r="D22" s="9"/>
    </row>
    <row r="23" spans="1:5">
      <c r="A23" s="9"/>
      <c r="B23" s="9"/>
      <c r="C23" s="9"/>
      <c r="D23" s="9"/>
    </row>
    <row r="24" spans="1:5">
      <c r="A24" s="9"/>
      <c r="B24" s="9"/>
      <c r="C24" s="9"/>
      <c r="D24" s="9"/>
    </row>
  </sheetData>
  <mergeCells count="12">
    <mergeCell ref="B10:C10"/>
    <mergeCell ref="A15:C15"/>
    <mergeCell ref="B11:C11"/>
    <mergeCell ref="B12:C12"/>
    <mergeCell ref="A1:D1"/>
    <mergeCell ref="B9:C9"/>
    <mergeCell ref="B2:C2"/>
    <mergeCell ref="B4:C4"/>
    <mergeCell ref="B5:C5"/>
    <mergeCell ref="B7:C7"/>
    <mergeCell ref="B6:C6"/>
    <mergeCell ref="B3:C3"/>
  </mergeCells>
  <phoneticPr fontId="3" type="noConversion"/>
  <pageMargins left="0.71" right="0.71" top="0.75000000000000011" bottom="0.75000000000000011" header="0.31" footer="0.31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opLeftCell="B4" workbookViewId="0">
      <selection activeCell="J23" sqref="J23"/>
    </sheetView>
  </sheetViews>
  <sheetFormatPr baseColWidth="10" defaultColWidth="8.7109375" defaultRowHeight="12" x14ac:dyDescent="0"/>
  <cols>
    <col min="1" max="1" width="25" customWidth="1"/>
    <col min="2" max="2" width="17" customWidth="1"/>
    <col min="3" max="3" width="10" customWidth="1"/>
    <col min="6" max="6" width="19" customWidth="1"/>
    <col min="7" max="7" width="11" customWidth="1"/>
    <col min="8" max="8" width="22.28515625" customWidth="1"/>
    <col min="9" max="9" width="9.5703125" customWidth="1"/>
    <col min="10" max="10" width="13.85546875" bestFit="1" customWidth="1"/>
    <col min="11" max="11" width="15.85546875" customWidth="1"/>
    <col min="12" max="12" width="23.28515625" customWidth="1"/>
    <col min="13" max="13" width="23" customWidth="1"/>
  </cols>
  <sheetData>
    <row r="2" spans="1:13">
      <c r="A2" s="2" t="s">
        <v>1</v>
      </c>
      <c r="F2" s="2" t="s">
        <v>2</v>
      </c>
      <c r="L2" s="2" t="s">
        <v>3</v>
      </c>
    </row>
    <row r="3" spans="1:13">
      <c r="A3" t="s">
        <v>4</v>
      </c>
      <c r="F3" s="14" t="s">
        <v>4</v>
      </c>
      <c r="L3" t="s">
        <v>5</v>
      </c>
      <c r="M3" t="s">
        <v>6</v>
      </c>
    </row>
    <row r="4" spans="1:13">
      <c r="A4" t="s">
        <v>7</v>
      </c>
      <c r="B4" t="s">
        <v>8</v>
      </c>
      <c r="C4" t="s">
        <v>9</v>
      </c>
      <c r="F4" s="14" t="s">
        <v>7</v>
      </c>
      <c r="G4" s="14" t="s">
        <v>10</v>
      </c>
      <c r="H4" s="14" t="s">
        <v>11</v>
      </c>
      <c r="I4" t="s">
        <v>9</v>
      </c>
      <c r="L4" s="4" t="s">
        <v>12</v>
      </c>
      <c r="M4" s="3">
        <v>0</v>
      </c>
    </row>
    <row r="5" spans="1:13">
      <c r="A5" t="s">
        <v>13</v>
      </c>
      <c r="B5" t="s">
        <v>14</v>
      </c>
      <c r="C5" s="3">
        <v>0</v>
      </c>
      <c r="F5" t="s">
        <v>15</v>
      </c>
      <c r="G5" t="s">
        <v>16</v>
      </c>
      <c r="H5" t="s">
        <v>17</v>
      </c>
      <c r="I5" s="3">
        <v>34000</v>
      </c>
      <c r="J5" s="3"/>
      <c r="L5" s="4" t="s">
        <v>18</v>
      </c>
      <c r="M5" s="3">
        <v>0</v>
      </c>
    </row>
    <row r="6" spans="1:13">
      <c r="A6" t="s">
        <v>19</v>
      </c>
      <c r="B6" t="s">
        <v>20</v>
      </c>
      <c r="C6" s="3">
        <v>0</v>
      </c>
      <c r="G6" t="s">
        <v>42</v>
      </c>
      <c r="H6" t="s">
        <v>66</v>
      </c>
      <c r="I6" s="3">
        <v>1000</v>
      </c>
      <c r="J6" s="3"/>
      <c r="L6" s="4" t="s">
        <v>23</v>
      </c>
      <c r="M6" s="3">
        <v>0</v>
      </c>
    </row>
    <row r="7" spans="1:13">
      <c r="A7" t="s">
        <v>24</v>
      </c>
      <c r="B7" t="s">
        <v>14</v>
      </c>
      <c r="C7" s="3">
        <v>0</v>
      </c>
      <c r="G7" t="s">
        <v>39</v>
      </c>
      <c r="H7" t="s">
        <v>48</v>
      </c>
      <c r="I7" s="3">
        <v>2000</v>
      </c>
      <c r="J7" s="3"/>
      <c r="L7" s="4" t="s">
        <v>26</v>
      </c>
      <c r="M7" s="3">
        <v>0</v>
      </c>
    </row>
    <row r="8" spans="1:13">
      <c r="A8" t="s">
        <v>27</v>
      </c>
      <c r="B8" t="s">
        <v>14</v>
      </c>
      <c r="C8" s="3">
        <v>0</v>
      </c>
      <c r="H8" t="s">
        <v>67</v>
      </c>
      <c r="I8" s="3">
        <v>500</v>
      </c>
      <c r="J8" s="3"/>
      <c r="L8" s="4" t="s">
        <v>29</v>
      </c>
      <c r="M8" s="3">
        <v>0</v>
      </c>
    </row>
    <row r="9" spans="1:13">
      <c r="A9" t="s">
        <v>15</v>
      </c>
      <c r="B9" t="s">
        <v>14</v>
      </c>
      <c r="C9" s="3">
        <v>0</v>
      </c>
      <c r="F9" t="s">
        <v>21</v>
      </c>
      <c r="G9" t="s">
        <v>42</v>
      </c>
      <c r="H9" t="s">
        <v>43</v>
      </c>
      <c r="I9" s="3">
        <v>0</v>
      </c>
      <c r="J9" s="3"/>
      <c r="L9" s="4" t="s">
        <v>31</v>
      </c>
      <c r="M9" s="3">
        <v>0</v>
      </c>
    </row>
    <row r="10" spans="1:13">
      <c r="A10" t="s">
        <v>21</v>
      </c>
      <c r="B10" t="s">
        <v>32</v>
      </c>
      <c r="C10" s="3">
        <v>0</v>
      </c>
      <c r="F10" t="s">
        <v>27</v>
      </c>
      <c r="G10" t="s">
        <v>22</v>
      </c>
      <c r="H10" t="s">
        <v>25</v>
      </c>
      <c r="I10" s="3">
        <v>97990</v>
      </c>
      <c r="J10" s="15">
        <v>145100</v>
      </c>
      <c r="K10" s="15">
        <f>I10-J10</f>
        <v>-47110</v>
      </c>
      <c r="L10" s="4" t="s">
        <v>34</v>
      </c>
      <c r="M10" s="3">
        <v>0</v>
      </c>
    </row>
    <row r="11" spans="1:13">
      <c r="B11" t="s">
        <v>35</v>
      </c>
      <c r="C11" s="3">
        <v>0</v>
      </c>
      <c r="H11" t="s">
        <v>28</v>
      </c>
      <c r="I11" s="3">
        <v>252300</v>
      </c>
      <c r="J11" s="15">
        <v>408600</v>
      </c>
      <c r="K11" s="15">
        <f t="shared" ref="K11:K12" si="0">I11-J11</f>
        <v>-156300</v>
      </c>
      <c r="L11" s="4" t="s">
        <v>37</v>
      </c>
      <c r="M11" s="3">
        <v>0</v>
      </c>
    </row>
    <row r="12" spans="1:13">
      <c r="B12" t="s">
        <v>38</v>
      </c>
      <c r="C12" s="3">
        <v>0</v>
      </c>
      <c r="H12" t="s">
        <v>30</v>
      </c>
      <c r="I12" s="3">
        <v>51200</v>
      </c>
      <c r="J12" s="15">
        <v>60900</v>
      </c>
      <c r="K12" s="15">
        <f t="shared" si="0"/>
        <v>-9700</v>
      </c>
      <c r="L12" s="4" t="s">
        <v>40</v>
      </c>
      <c r="M12" s="3">
        <v>0</v>
      </c>
    </row>
    <row r="13" spans="1:13">
      <c r="B13" t="s">
        <v>41</v>
      </c>
      <c r="C13" s="3">
        <v>0</v>
      </c>
      <c r="G13" t="s">
        <v>33</v>
      </c>
      <c r="H13" t="s">
        <v>33</v>
      </c>
      <c r="I13" s="3">
        <v>4000</v>
      </c>
      <c r="J13" s="3"/>
    </row>
    <row r="14" spans="1:13">
      <c r="A14" t="s">
        <v>40</v>
      </c>
      <c r="C14" s="3">
        <v>0</v>
      </c>
      <c r="G14" t="s">
        <v>36</v>
      </c>
      <c r="H14" t="s">
        <v>36</v>
      </c>
      <c r="I14" s="3">
        <v>48000</v>
      </c>
      <c r="J14" s="15">
        <v>185480</v>
      </c>
      <c r="K14" s="15">
        <f>(I14+I15-J14)</f>
        <v>64972</v>
      </c>
    </row>
    <row r="15" spans="1:13">
      <c r="H15" t="s">
        <v>63</v>
      </c>
      <c r="I15" s="3">
        <v>202452</v>
      </c>
      <c r="J15" s="15"/>
      <c r="K15" s="15"/>
    </row>
    <row r="16" spans="1:13">
      <c r="H16" t="s">
        <v>64</v>
      </c>
      <c r="I16" s="3">
        <v>6300</v>
      </c>
      <c r="J16" s="3"/>
    </row>
    <row r="17" spans="6:11">
      <c r="H17" t="s">
        <v>68</v>
      </c>
      <c r="I17" s="3">
        <v>0</v>
      </c>
      <c r="J17" s="3"/>
    </row>
    <row r="18" spans="6:11">
      <c r="H18" t="s">
        <v>69</v>
      </c>
      <c r="I18" s="3">
        <v>0</v>
      </c>
      <c r="J18" s="3"/>
    </row>
    <row r="19" spans="6:11">
      <c r="H19" t="s">
        <v>70</v>
      </c>
      <c r="I19" s="3">
        <v>15000</v>
      </c>
      <c r="J19" s="3"/>
    </row>
    <row r="20" spans="6:11">
      <c r="H20" t="s">
        <v>71</v>
      </c>
      <c r="I20" s="3">
        <v>5500</v>
      </c>
      <c r="J20" s="3"/>
    </row>
    <row r="21" spans="6:11">
      <c r="H21" t="s">
        <v>65</v>
      </c>
      <c r="I21" s="3">
        <v>2000</v>
      </c>
      <c r="J21" s="3"/>
    </row>
    <row r="22" spans="6:11">
      <c r="G22" t="s">
        <v>16</v>
      </c>
      <c r="H22" t="s">
        <v>17</v>
      </c>
      <c r="I22" s="3">
        <v>31000</v>
      </c>
      <c r="J22" s="15">
        <v>57200</v>
      </c>
      <c r="K22" s="15">
        <f>I22-J22</f>
        <v>-26200</v>
      </c>
    </row>
    <row r="23" spans="6:11">
      <c r="G23" t="s">
        <v>42</v>
      </c>
      <c r="H23" t="s">
        <v>44</v>
      </c>
      <c r="I23" s="3">
        <v>1200</v>
      </c>
      <c r="J23" s="3"/>
    </row>
    <row r="24" spans="6:11">
      <c r="H24" t="s">
        <v>72</v>
      </c>
      <c r="I24" s="3">
        <v>700</v>
      </c>
      <c r="J24" s="3"/>
    </row>
    <row r="25" spans="6:11">
      <c r="H25" t="s">
        <v>45</v>
      </c>
      <c r="I25" s="3">
        <v>8000</v>
      </c>
      <c r="J25" s="3"/>
    </row>
    <row r="26" spans="6:11">
      <c r="H26" t="s">
        <v>73</v>
      </c>
      <c r="I26" s="3">
        <v>12000</v>
      </c>
      <c r="J26" s="3"/>
    </row>
    <row r="27" spans="6:11">
      <c r="F27" t="s">
        <v>24</v>
      </c>
      <c r="G27" t="s">
        <v>22</v>
      </c>
      <c r="H27" t="s">
        <v>25</v>
      </c>
      <c r="I27" s="3">
        <v>88390</v>
      </c>
      <c r="J27" s="3"/>
    </row>
    <row r="28" spans="6:11">
      <c r="H28" t="s">
        <v>28</v>
      </c>
      <c r="I28" s="3">
        <v>212600</v>
      </c>
      <c r="J28" s="15">
        <v>79800</v>
      </c>
      <c r="K28" s="15">
        <f>I28-J28</f>
        <v>132800</v>
      </c>
    </row>
    <row r="29" spans="6:11">
      <c r="H29" t="s">
        <v>30</v>
      </c>
      <c r="I29" s="3">
        <v>47700</v>
      </c>
      <c r="J29" s="15">
        <v>42400</v>
      </c>
      <c r="K29" s="15">
        <f>I29-J29</f>
        <v>5300</v>
      </c>
    </row>
    <row r="30" spans="6:11">
      <c r="G30" t="s">
        <v>36</v>
      </c>
      <c r="H30" t="s">
        <v>36</v>
      </c>
      <c r="I30" s="3">
        <v>12000</v>
      </c>
      <c r="J30" s="3"/>
    </row>
    <row r="31" spans="6:11">
      <c r="H31" t="s">
        <v>74</v>
      </c>
      <c r="I31" s="3">
        <v>10800</v>
      </c>
      <c r="J31" s="3"/>
    </row>
    <row r="32" spans="6:11">
      <c r="H32" t="s">
        <v>21</v>
      </c>
      <c r="I32" s="3">
        <v>238500</v>
      </c>
      <c r="J32" s="3"/>
    </row>
    <row r="33" spans="6:11">
      <c r="H33" t="s">
        <v>75</v>
      </c>
      <c r="I33" s="3">
        <v>10800</v>
      </c>
      <c r="J33" s="3"/>
    </row>
    <row r="34" spans="6:11">
      <c r="H34" t="s">
        <v>76</v>
      </c>
      <c r="I34" s="3">
        <v>10800</v>
      </c>
      <c r="J34" s="3"/>
    </row>
    <row r="35" spans="6:11">
      <c r="H35" t="s">
        <v>77</v>
      </c>
      <c r="I35" s="3">
        <v>10800</v>
      </c>
      <c r="J35" s="3"/>
    </row>
    <row r="36" spans="6:11">
      <c r="H36" t="s">
        <v>78</v>
      </c>
      <c r="I36" s="3">
        <v>10800</v>
      </c>
      <c r="J36" s="3"/>
    </row>
    <row r="37" spans="6:11">
      <c r="H37" t="s">
        <v>79</v>
      </c>
      <c r="I37" s="3">
        <v>10800</v>
      </c>
      <c r="J37" s="3"/>
    </row>
    <row r="38" spans="6:11">
      <c r="G38" t="s">
        <v>16</v>
      </c>
      <c r="H38" t="s">
        <v>17</v>
      </c>
      <c r="I38" s="3">
        <v>67000</v>
      </c>
      <c r="J38" s="3">
        <v>40000</v>
      </c>
      <c r="K38">
        <f>I38-J38</f>
        <v>27000</v>
      </c>
    </row>
    <row r="39" spans="6:11">
      <c r="G39" t="s">
        <v>39</v>
      </c>
      <c r="H39" t="s">
        <v>48</v>
      </c>
      <c r="I39" s="3">
        <v>15000</v>
      </c>
      <c r="J39" s="3"/>
    </row>
    <row r="40" spans="6:11">
      <c r="F40" t="s">
        <v>19</v>
      </c>
      <c r="G40" t="s">
        <v>22</v>
      </c>
      <c r="H40" t="s">
        <v>80</v>
      </c>
      <c r="I40" s="3">
        <v>39000</v>
      </c>
      <c r="J40" s="3"/>
      <c r="K40">
        <f>I40</f>
        <v>39000</v>
      </c>
    </row>
    <row r="41" spans="6:11">
      <c r="H41" t="s">
        <v>46</v>
      </c>
      <c r="I41" s="3">
        <v>26000</v>
      </c>
      <c r="K41">
        <f t="shared" ref="K41:K42" si="1">I41</f>
        <v>26000</v>
      </c>
    </row>
    <row r="42" spans="6:11">
      <c r="H42" t="s">
        <v>47</v>
      </c>
      <c r="I42" s="3">
        <v>26000</v>
      </c>
      <c r="J42" s="3"/>
      <c r="K42">
        <f t="shared" si="1"/>
        <v>26000</v>
      </c>
    </row>
    <row r="43" spans="6:11">
      <c r="G43" t="s">
        <v>33</v>
      </c>
      <c r="H43" t="s">
        <v>33</v>
      </c>
      <c r="I43" s="3">
        <v>47600</v>
      </c>
      <c r="J43" s="15">
        <v>40848</v>
      </c>
    </row>
    <row r="44" spans="6:11">
      <c r="G44" t="s">
        <v>36</v>
      </c>
      <c r="H44" t="s">
        <v>36</v>
      </c>
      <c r="I44" s="3">
        <v>36000</v>
      </c>
      <c r="J44" s="3"/>
    </row>
    <row r="45" spans="6:11">
      <c r="G45" t="s">
        <v>16</v>
      </c>
      <c r="H45" t="s">
        <v>17</v>
      </c>
      <c r="I45" s="3">
        <v>81600</v>
      </c>
      <c r="J45" s="15">
        <v>78600</v>
      </c>
    </row>
    <row r="46" spans="6:11">
      <c r="G46" t="s">
        <v>42</v>
      </c>
      <c r="H46" t="s">
        <v>81</v>
      </c>
      <c r="I46" s="3">
        <v>400</v>
      </c>
      <c r="J46" s="3"/>
    </row>
    <row r="47" spans="6:11">
      <c r="F47" t="s">
        <v>40</v>
      </c>
      <c r="I47" s="3">
        <v>1777732</v>
      </c>
      <c r="J47" s="3"/>
    </row>
  </sheetData>
  <phoneticPr fontId="3" type="noConversion"/>
  <pageMargins left="0.69930555555555596" right="0.69930555555555596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8" sqref="C8"/>
    </sheetView>
  </sheetViews>
  <sheetFormatPr baseColWidth="10" defaultColWidth="8.7109375" defaultRowHeight="12" x14ac:dyDescent="0"/>
  <cols>
    <col min="2" max="2" width="20" customWidth="1"/>
    <col min="3" max="3" width="27.28515625" customWidth="1"/>
  </cols>
  <sheetData>
    <row r="2" spans="2:3" ht="14">
      <c r="B2" s="1" t="s">
        <v>27</v>
      </c>
      <c r="C2" s="1" t="s">
        <v>51</v>
      </c>
    </row>
    <row r="3" spans="2:3" ht="14">
      <c r="B3" s="1" t="s">
        <v>24</v>
      </c>
      <c r="C3" s="1" t="s">
        <v>52</v>
      </c>
    </row>
    <row r="4" spans="2:3" ht="14">
      <c r="B4" s="1" t="s">
        <v>15</v>
      </c>
      <c r="C4" s="1" t="s">
        <v>53</v>
      </c>
    </row>
    <row r="5" spans="2:3" ht="14">
      <c r="B5" s="1" t="s">
        <v>13</v>
      </c>
      <c r="C5" s="1" t="s">
        <v>54</v>
      </c>
    </row>
    <row r="6" spans="2:3" ht="14">
      <c r="B6" s="1" t="s">
        <v>19</v>
      </c>
      <c r="C6" s="1" t="s">
        <v>55</v>
      </c>
    </row>
    <row r="7" spans="2:3" ht="14">
      <c r="C7" s="1" t="s">
        <v>56</v>
      </c>
    </row>
    <row r="8" spans="2:3" ht="14">
      <c r="C8" s="1" t="s">
        <v>57</v>
      </c>
    </row>
    <row r="9" spans="2:3" ht="14">
      <c r="C9" s="1" t="s">
        <v>58</v>
      </c>
    </row>
    <row r="10" spans="2:3" ht="14">
      <c r="C10" s="1" t="s">
        <v>59</v>
      </c>
    </row>
  </sheetData>
  <phoneticPr fontId="3" type="noConversion"/>
  <dataValidations count="1">
    <dataValidation allowBlank="1" showInputMessage="1" sqref="C2:C3"/>
  </dataValidations>
  <pageMargins left="0.69930555555555596" right="0.69930555555555596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20" sqref="C19:C20"/>
    </sheetView>
  </sheetViews>
  <sheetFormatPr baseColWidth="10" defaultRowHeight="12" x14ac:dyDescent="0"/>
  <cols>
    <col min="1" max="1" width="15" style="33" customWidth="1"/>
    <col min="2" max="2" width="20" style="33" bestFit="1" customWidth="1"/>
    <col min="3" max="3" width="21.7109375" style="33" customWidth="1"/>
    <col min="4" max="4" width="28.140625" style="33" customWidth="1"/>
    <col min="5" max="5" width="22.140625" style="33" customWidth="1"/>
    <col min="6" max="6" width="10.7109375" style="33"/>
    <col min="7" max="7" width="10.7109375" style="45"/>
    <col min="8" max="16384" width="10.7109375" style="33"/>
  </cols>
  <sheetData>
    <row r="1" spans="1:9" ht="26" customHeight="1">
      <c r="A1" s="55" t="s">
        <v>145</v>
      </c>
      <c r="B1" s="55"/>
      <c r="C1" s="55"/>
      <c r="D1" s="55"/>
      <c r="E1" s="55"/>
      <c r="F1" s="55"/>
      <c r="G1" s="55"/>
      <c r="H1" s="55"/>
      <c r="I1" s="55"/>
    </row>
    <row r="2" spans="1:9" ht="28" customHeight="1">
      <c r="A2" s="34" t="s">
        <v>97</v>
      </c>
      <c r="B2" s="34" t="s">
        <v>91</v>
      </c>
      <c r="C2" s="35" t="s">
        <v>92</v>
      </c>
      <c r="D2" s="34" t="s">
        <v>93</v>
      </c>
      <c r="E2" s="34" t="s">
        <v>99</v>
      </c>
      <c r="F2" s="34" t="s">
        <v>98</v>
      </c>
      <c r="G2" s="44" t="s">
        <v>94</v>
      </c>
      <c r="H2" s="36" t="s">
        <v>95</v>
      </c>
      <c r="I2" s="36" t="s">
        <v>96</v>
      </c>
    </row>
    <row r="3" spans="1:9" ht="25" customHeight="1">
      <c r="A3" s="24" t="s">
        <v>20</v>
      </c>
      <c r="B3" s="60" t="s">
        <v>14</v>
      </c>
      <c r="C3" s="5" t="s">
        <v>114</v>
      </c>
      <c r="D3" s="5" t="s">
        <v>115</v>
      </c>
      <c r="E3" s="6" t="s">
        <v>116</v>
      </c>
      <c r="F3" s="6" t="s">
        <v>117</v>
      </c>
      <c r="G3" s="61">
        <v>1000</v>
      </c>
      <c r="H3" s="26">
        <v>1</v>
      </c>
      <c r="I3" s="6">
        <f t="shared" ref="I3" si="0">G3*H3</f>
        <v>1000</v>
      </c>
    </row>
    <row r="4" spans="1:9" ht="16">
      <c r="A4" s="37" t="s">
        <v>90</v>
      </c>
      <c r="B4" s="38"/>
      <c r="C4" s="38"/>
      <c r="D4" s="38"/>
      <c r="E4" s="38"/>
      <c r="F4" s="38"/>
      <c r="G4" s="38"/>
      <c r="H4" s="39"/>
      <c r="I4" s="40">
        <f>SUM(I3:I3)</f>
        <v>1000</v>
      </c>
    </row>
    <row r="5" spans="1:9" ht="26" customHeight="1">
      <c r="A5" s="59" t="s">
        <v>146</v>
      </c>
      <c r="B5" s="59"/>
      <c r="C5" s="59"/>
      <c r="D5" s="59"/>
      <c r="E5" s="59"/>
      <c r="F5" s="59"/>
      <c r="G5" s="59"/>
      <c r="H5" s="59"/>
      <c r="I5" s="59"/>
    </row>
    <row r="6" spans="1:9" ht="16">
      <c r="A6" s="34" t="s">
        <v>97</v>
      </c>
      <c r="B6" s="34" t="s">
        <v>91</v>
      </c>
      <c r="C6" s="34" t="s">
        <v>92</v>
      </c>
      <c r="D6" s="34" t="s">
        <v>93</v>
      </c>
      <c r="E6" s="34" t="s">
        <v>99</v>
      </c>
      <c r="F6" s="34" t="s">
        <v>98</v>
      </c>
      <c r="G6" s="44" t="s">
        <v>94</v>
      </c>
      <c r="H6" s="36" t="s">
        <v>95</v>
      </c>
      <c r="I6" s="36" t="s">
        <v>96</v>
      </c>
    </row>
    <row r="7" spans="1:9" ht="16">
      <c r="A7" s="27" t="s">
        <v>147</v>
      </c>
      <c r="B7" s="29" t="s">
        <v>17</v>
      </c>
      <c r="C7" s="5" t="s">
        <v>62</v>
      </c>
      <c r="D7" s="25" t="s">
        <v>119</v>
      </c>
      <c r="E7" s="5" t="s">
        <v>27</v>
      </c>
      <c r="F7" s="30" t="s">
        <v>49</v>
      </c>
      <c r="G7" s="43">
        <v>3000</v>
      </c>
      <c r="H7" s="43">
        <v>2</v>
      </c>
      <c r="I7" s="62">
        <f>H7*G7</f>
        <v>6000</v>
      </c>
    </row>
    <row r="8" spans="1:9" ht="16">
      <c r="A8" s="27" t="s">
        <v>147</v>
      </c>
      <c r="B8" s="29" t="s">
        <v>17</v>
      </c>
      <c r="C8" s="5" t="s">
        <v>120</v>
      </c>
      <c r="D8" s="32" t="s">
        <v>121</v>
      </c>
      <c r="E8" s="5" t="s">
        <v>19</v>
      </c>
      <c r="F8" s="30" t="s">
        <v>122</v>
      </c>
      <c r="G8" s="43">
        <v>550</v>
      </c>
      <c r="H8" s="43">
        <v>2</v>
      </c>
      <c r="I8" s="62">
        <f t="shared" ref="I8:I9" si="1">H8*G8</f>
        <v>1100</v>
      </c>
    </row>
    <row r="9" spans="1:9" ht="16">
      <c r="A9" s="27" t="s">
        <v>147</v>
      </c>
      <c r="B9" s="31" t="s">
        <v>17</v>
      </c>
      <c r="C9" s="5" t="s">
        <v>118</v>
      </c>
      <c r="D9" s="32" t="s">
        <v>123</v>
      </c>
      <c r="E9" s="5" t="s">
        <v>19</v>
      </c>
      <c r="F9" s="30" t="s">
        <v>49</v>
      </c>
      <c r="G9" s="43">
        <v>500</v>
      </c>
      <c r="H9" s="43">
        <v>4</v>
      </c>
      <c r="I9" s="62">
        <f t="shared" si="1"/>
        <v>2000</v>
      </c>
    </row>
    <row r="10" spans="1:9" ht="16">
      <c r="A10" s="37" t="s">
        <v>90</v>
      </c>
      <c r="B10" s="38"/>
      <c r="C10" s="38"/>
      <c r="D10" s="38"/>
      <c r="E10" s="38"/>
      <c r="F10" s="38"/>
      <c r="G10" s="38"/>
      <c r="H10" s="39"/>
      <c r="I10" s="40">
        <f>SUM(I7:I9)</f>
        <v>9100</v>
      </c>
    </row>
    <row r="11" spans="1:9" ht="23" customHeight="1">
      <c r="A11" s="70" t="s">
        <v>148</v>
      </c>
      <c r="B11" s="71"/>
      <c r="C11" s="71"/>
      <c r="D11" s="71"/>
      <c r="E11" s="71"/>
      <c r="F11" s="71"/>
      <c r="G11" s="71"/>
      <c r="H11" s="71"/>
      <c r="I11" s="72"/>
    </row>
    <row r="12" spans="1:9" ht="23" customHeight="1">
      <c r="A12" s="42" t="s">
        <v>104</v>
      </c>
      <c r="B12" s="42" t="s">
        <v>104</v>
      </c>
      <c r="C12" s="63" t="s">
        <v>124</v>
      </c>
      <c r="D12" s="28" t="s">
        <v>149</v>
      </c>
      <c r="E12" s="28"/>
      <c r="F12" s="43" t="s">
        <v>150</v>
      </c>
      <c r="G12" s="43">
        <v>5000</v>
      </c>
      <c r="H12" s="43">
        <v>1</v>
      </c>
      <c r="I12" s="67">
        <f>H12*G12</f>
        <v>5000</v>
      </c>
    </row>
    <row r="13" spans="1:9" ht="16">
      <c r="A13" s="42" t="s">
        <v>104</v>
      </c>
      <c r="B13" s="42" t="s">
        <v>104</v>
      </c>
      <c r="C13" s="63" t="s">
        <v>124</v>
      </c>
      <c r="D13" s="64" t="s">
        <v>125</v>
      </c>
      <c r="E13" s="65"/>
      <c r="F13" s="66" t="s">
        <v>50</v>
      </c>
      <c r="G13" s="43">
        <v>400</v>
      </c>
      <c r="H13" s="43">
        <v>24</v>
      </c>
      <c r="I13" s="67">
        <f>H13*G13</f>
        <v>9600</v>
      </c>
    </row>
    <row r="14" spans="1:9" ht="32">
      <c r="A14" s="42" t="s">
        <v>104</v>
      </c>
      <c r="B14" s="42" t="s">
        <v>104</v>
      </c>
      <c r="C14" s="63" t="s">
        <v>126</v>
      </c>
      <c r="D14" s="64" t="s">
        <v>127</v>
      </c>
      <c r="E14" s="65"/>
      <c r="F14" s="66" t="s">
        <v>50</v>
      </c>
      <c r="G14" s="43">
        <v>500</v>
      </c>
      <c r="H14" s="43">
        <v>24</v>
      </c>
      <c r="I14" s="67">
        <f t="shared" ref="I14:I26" si="2">H14*G14</f>
        <v>12000</v>
      </c>
    </row>
    <row r="15" spans="1:9" ht="16">
      <c r="A15" s="42" t="s">
        <v>104</v>
      </c>
      <c r="B15" s="42" t="s">
        <v>104</v>
      </c>
      <c r="C15" s="63" t="s">
        <v>126</v>
      </c>
      <c r="D15" s="64" t="s">
        <v>128</v>
      </c>
      <c r="E15" s="65"/>
      <c r="F15" s="66" t="s">
        <v>50</v>
      </c>
      <c r="G15" s="43">
        <v>600</v>
      </c>
      <c r="H15" s="43">
        <v>24</v>
      </c>
      <c r="I15" s="67">
        <f t="shared" si="2"/>
        <v>14400</v>
      </c>
    </row>
    <row r="16" spans="1:9" ht="16">
      <c r="A16" s="42" t="s">
        <v>104</v>
      </c>
      <c r="B16" s="42" t="s">
        <v>104</v>
      </c>
      <c r="C16" s="63" t="s">
        <v>126</v>
      </c>
      <c r="D16" s="64" t="s">
        <v>129</v>
      </c>
      <c r="E16" s="65"/>
      <c r="F16" s="66" t="s">
        <v>50</v>
      </c>
      <c r="G16" s="43">
        <v>5000</v>
      </c>
      <c r="H16" s="43">
        <v>1</v>
      </c>
      <c r="I16" s="67">
        <f t="shared" si="2"/>
        <v>5000</v>
      </c>
    </row>
    <row r="17" spans="1:9" ht="16">
      <c r="A17" s="42" t="s">
        <v>104</v>
      </c>
      <c r="B17" s="42" t="s">
        <v>104</v>
      </c>
      <c r="C17" s="63" t="s">
        <v>126</v>
      </c>
      <c r="D17" s="64" t="s">
        <v>130</v>
      </c>
      <c r="E17" s="65"/>
      <c r="F17" s="66" t="s">
        <v>50</v>
      </c>
      <c r="G17" s="43">
        <v>500</v>
      </c>
      <c r="H17" s="43">
        <v>24</v>
      </c>
      <c r="I17" s="67">
        <f t="shared" si="2"/>
        <v>12000</v>
      </c>
    </row>
    <row r="18" spans="1:9" ht="16">
      <c r="A18" s="42" t="s">
        <v>104</v>
      </c>
      <c r="B18" s="42" t="s">
        <v>104</v>
      </c>
      <c r="C18" s="63" t="s">
        <v>126</v>
      </c>
      <c r="D18" s="64" t="s">
        <v>131</v>
      </c>
      <c r="E18" s="65"/>
      <c r="F18" s="66" t="s">
        <v>50</v>
      </c>
      <c r="G18" s="43">
        <v>800</v>
      </c>
      <c r="H18" s="43">
        <v>16</v>
      </c>
      <c r="I18" s="67">
        <f t="shared" si="2"/>
        <v>12800</v>
      </c>
    </row>
    <row r="19" spans="1:9" ht="16">
      <c r="A19" s="42" t="s">
        <v>104</v>
      </c>
      <c r="B19" s="42" t="s">
        <v>104</v>
      </c>
      <c r="C19" s="63" t="s">
        <v>132</v>
      </c>
      <c r="D19" s="28" t="s">
        <v>149</v>
      </c>
      <c r="E19" s="28"/>
      <c r="F19" s="43" t="s">
        <v>150</v>
      </c>
      <c r="G19" s="43">
        <v>5000</v>
      </c>
      <c r="H19" s="43">
        <v>1</v>
      </c>
      <c r="I19" s="67">
        <f>H19*G19</f>
        <v>5000</v>
      </c>
    </row>
    <row r="20" spans="1:9" ht="16">
      <c r="A20" s="42" t="s">
        <v>104</v>
      </c>
      <c r="B20" s="42" t="s">
        <v>104</v>
      </c>
      <c r="C20" s="63" t="s">
        <v>132</v>
      </c>
      <c r="D20" s="64" t="s">
        <v>133</v>
      </c>
      <c r="E20" s="68" t="s">
        <v>134</v>
      </c>
      <c r="F20" s="66" t="s">
        <v>50</v>
      </c>
      <c r="G20" s="43">
        <v>400</v>
      </c>
      <c r="H20" s="43">
        <v>16</v>
      </c>
      <c r="I20" s="67">
        <f t="shared" si="2"/>
        <v>6400</v>
      </c>
    </row>
    <row r="21" spans="1:9" ht="16">
      <c r="A21" s="42" t="s">
        <v>104</v>
      </c>
      <c r="B21" s="42" t="s">
        <v>104</v>
      </c>
      <c r="C21" s="63" t="s">
        <v>132</v>
      </c>
      <c r="D21" s="64" t="s">
        <v>135</v>
      </c>
      <c r="E21" s="68" t="s">
        <v>136</v>
      </c>
      <c r="F21" s="66" t="s">
        <v>50</v>
      </c>
      <c r="G21" s="43">
        <v>800</v>
      </c>
      <c r="H21" s="43">
        <v>16</v>
      </c>
      <c r="I21" s="67">
        <f t="shared" si="2"/>
        <v>12800</v>
      </c>
    </row>
    <row r="22" spans="1:9" ht="16">
      <c r="A22" s="42" t="s">
        <v>104</v>
      </c>
      <c r="B22" s="42" t="s">
        <v>104</v>
      </c>
      <c r="C22" s="63" t="s">
        <v>132</v>
      </c>
      <c r="D22" s="64" t="s">
        <v>137</v>
      </c>
      <c r="E22" s="68" t="s">
        <v>138</v>
      </c>
      <c r="F22" s="66" t="s">
        <v>50</v>
      </c>
      <c r="G22" s="43">
        <v>500</v>
      </c>
      <c r="H22" s="43">
        <v>16</v>
      </c>
      <c r="I22" s="67">
        <f t="shared" si="2"/>
        <v>8000</v>
      </c>
    </row>
    <row r="23" spans="1:9" ht="16">
      <c r="A23" s="42" t="s">
        <v>104</v>
      </c>
      <c r="B23" s="42" t="s">
        <v>104</v>
      </c>
      <c r="C23" s="63" t="s">
        <v>132</v>
      </c>
      <c r="D23" s="64" t="s">
        <v>139</v>
      </c>
      <c r="E23" s="68" t="s">
        <v>140</v>
      </c>
      <c r="F23" s="66" t="s">
        <v>50</v>
      </c>
      <c r="G23" s="43">
        <v>600</v>
      </c>
      <c r="H23" s="43">
        <v>16</v>
      </c>
      <c r="I23" s="67">
        <f t="shared" si="2"/>
        <v>9600</v>
      </c>
    </row>
    <row r="24" spans="1:9" ht="16">
      <c r="A24" s="42" t="s">
        <v>104</v>
      </c>
      <c r="B24" s="42" t="s">
        <v>104</v>
      </c>
      <c r="C24" s="63" t="s">
        <v>132</v>
      </c>
      <c r="D24" s="64" t="s">
        <v>141</v>
      </c>
      <c r="E24" s="68" t="s">
        <v>142</v>
      </c>
      <c r="F24" s="66" t="s">
        <v>50</v>
      </c>
      <c r="G24" s="43">
        <v>3000</v>
      </c>
      <c r="H24" s="43">
        <v>0</v>
      </c>
      <c r="I24" s="67">
        <f t="shared" si="2"/>
        <v>0</v>
      </c>
    </row>
    <row r="25" spans="1:9" ht="16">
      <c r="A25" s="42" t="s">
        <v>104</v>
      </c>
      <c r="B25" s="42" t="s">
        <v>104</v>
      </c>
      <c r="C25" s="63" t="s">
        <v>132</v>
      </c>
      <c r="D25" s="64" t="s">
        <v>143</v>
      </c>
      <c r="E25" s="69"/>
      <c r="F25" s="66" t="s">
        <v>50</v>
      </c>
      <c r="G25" s="43">
        <v>500</v>
      </c>
      <c r="H25" s="43">
        <v>8</v>
      </c>
      <c r="I25" s="67">
        <f t="shared" si="2"/>
        <v>4000</v>
      </c>
    </row>
    <row r="26" spans="1:9" ht="16">
      <c r="A26" s="42" t="s">
        <v>104</v>
      </c>
      <c r="B26" s="42" t="s">
        <v>104</v>
      </c>
      <c r="C26" s="63" t="s">
        <v>132</v>
      </c>
      <c r="D26" s="64" t="s">
        <v>144</v>
      </c>
      <c r="E26" s="69"/>
      <c r="F26" s="66" t="s">
        <v>50</v>
      </c>
      <c r="G26" s="43">
        <v>800</v>
      </c>
      <c r="H26" s="43">
        <v>8</v>
      </c>
      <c r="I26" s="67">
        <f t="shared" si="2"/>
        <v>6400</v>
      </c>
    </row>
    <row r="27" spans="1:9" s="41" customFormat="1" ht="22" customHeight="1">
      <c r="A27" s="56" t="s">
        <v>100</v>
      </c>
      <c r="B27" s="57"/>
      <c r="C27" s="57"/>
      <c r="D27" s="57"/>
      <c r="E27" s="57"/>
      <c r="F27" s="57"/>
      <c r="G27" s="57"/>
      <c r="H27" s="58"/>
      <c r="I27" s="40">
        <f>SUM(I12:I26)</f>
        <v>123000</v>
      </c>
    </row>
  </sheetData>
  <mergeCells count="4">
    <mergeCell ref="A1:I1"/>
    <mergeCell ref="A5:I5"/>
    <mergeCell ref="A27:H27"/>
    <mergeCell ref="A11:I11"/>
  </mergeCells>
  <phoneticPr fontId="3" type="noConversion"/>
  <dataValidations count="1">
    <dataValidation type="list" showInputMessage="1" showErrorMessage="1" sqref="E7:E9">
      <formula1>#REF!</formula1>
    </dataValidation>
  </dataValidation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[1]Event人员!#REF!</xm:f>
          </x14:formula1>
          <xm:sqref>E3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</vt:lpstr>
      <vt:lpstr>Sheet1</vt:lpstr>
      <vt:lpstr>Sheet3</vt:lpstr>
      <vt:lpstr>报价明细</vt:lpstr>
    </vt:vector>
  </TitlesOfParts>
  <Company>Servier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AZG_CN1</dc:creator>
  <cp:lastModifiedBy>张 蓉蓉</cp:lastModifiedBy>
  <cp:lastPrinted>2019-04-24T05:45:57Z</cp:lastPrinted>
  <dcterms:created xsi:type="dcterms:W3CDTF">2013-08-05T03:23:00Z</dcterms:created>
  <dcterms:modified xsi:type="dcterms:W3CDTF">2020-08-26T09:51:07Z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