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620"/>
  </bookViews>
  <sheets>
    <sheet name="试驾旅行社" sheetId="16" r:id="rId1"/>
    <sheet name="Sheet1" sheetId="17" r:id="rId2"/>
  </sheets>
  <definedNames>
    <definedName name="_xlnm.Print_Area" localSheetId="0">试驾旅行社!$A$1:$H$41</definedName>
    <definedName name="_xlnm.Print_Titles" localSheetId="0">试驾旅行社!$1:$7</definedName>
  </definedNames>
  <calcPr calcId="125725"/>
</workbook>
</file>

<file path=xl/calcChain.xml><?xml version="1.0" encoding="utf-8"?>
<calcChain xmlns="http://schemas.openxmlformats.org/spreadsheetml/2006/main">
  <c r="G35" i="16"/>
  <c r="G37"/>
  <c r="G38"/>
  <c r="G12"/>
  <c r="G28"/>
  <c r="G29"/>
  <c r="G27"/>
  <c r="G25"/>
  <c r="D14"/>
  <c r="G14"/>
  <c r="B8" i="17"/>
  <c r="G33" i="16"/>
  <c r="G21"/>
  <c r="G22"/>
  <c r="G16"/>
  <c r="G34"/>
  <c r="G26"/>
  <c r="G32"/>
  <c r="G30"/>
  <c r="G20"/>
  <c r="G15"/>
  <c r="G19"/>
  <c r="G23"/>
  <c r="G10"/>
  <c r="G11"/>
  <c r="G13"/>
  <c r="G17"/>
  <c r="G39" l="1"/>
  <c r="G40" s="1"/>
  <c r="G41" s="1"/>
</calcChain>
</file>

<file path=xl/sharedStrings.xml><?xml version="1.0" encoding="utf-8"?>
<sst xmlns="http://schemas.openxmlformats.org/spreadsheetml/2006/main" count="70" uniqueCount="67">
  <si>
    <t xml:space="preserve">Event:                 </t>
  </si>
  <si>
    <t xml:space="preserve">Date:                  </t>
  </si>
  <si>
    <t>项目</t>
  </si>
  <si>
    <t>规格</t>
  </si>
  <si>
    <t>单价</t>
  </si>
  <si>
    <t>次数</t>
  </si>
  <si>
    <t>数量</t>
  </si>
  <si>
    <t>总价</t>
  </si>
  <si>
    <t xml:space="preserve">Number of person:       </t>
    <phoneticPr fontId="1" type="noConversion"/>
  </si>
  <si>
    <t>大巴需求（根据媒体具体航班调整需求）</t>
    <phoneticPr fontId="1" type="noConversion"/>
  </si>
  <si>
    <t>其他（请务必考虑如下明细的发票是否可以使用，是否需要增加税率）</t>
    <phoneticPr fontId="1" type="noConversion"/>
  </si>
  <si>
    <t xml:space="preserve">VENUE:                  </t>
    <phoneticPr fontId="1" type="noConversion"/>
  </si>
  <si>
    <t xml:space="preserve">Project No:               </t>
    <phoneticPr fontId="1" type="noConversion"/>
  </si>
  <si>
    <t>备注</t>
    <phoneticPr fontId="1" type="noConversion"/>
  </si>
  <si>
    <t>自付房费
一、客人签单部分由会务组负责人员负责确认是否划入总账
二、房型以酒店当时大床房数量决定</t>
    <phoneticPr fontId="1" type="noConversion"/>
  </si>
  <si>
    <t>公付房费</t>
    <phoneticPr fontId="1" type="noConversion"/>
  </si>
  <si>
    <t>GL8</t>
    <phoneticPr fontId="1" type="noConversion"/>
  </si>
  <si>
    <t>SGM工作人员（自付）；
上下浮动三间</t>
    <phoneticPr fontId="1" type="noConversion"/>
  </si>
  <si>
    <t>车辆相关</t>
    <phoneticPr fontId="1" type="noConversion"/>
  </si>
  <si>
    <t>场地相关</t>
    <phoneticPr fontId="1" type="noConversion"/>
  </si>
  <si>
    <t>媒体用餐</t>
    <phoneticPr fontId="1" type="noConversion"/>
  </si>
  <si>
    <t>客房要求：
1、电话：开通国内长途、关闭国际长途
2、网络：可宽带上网，WIFI、有限网络均免费
3、关闭MINI BAR、洗衣服务、签单权以及房间内可能有的收费项目（如收费电视等）
4、早餐：均含单早
5、环境：干净、舒适、相对安静（尤其针是媒体）。媒体房间尽量保证大床房，房型统一
6、客房数量：确定好数量后允许再上下浮动10％
7、延时退房
8、欢迎水果</t>
    <phoneticPr fontId="1" type="noConversion"/>
  </si>
  <si>
    <t>1月9日-1月13日大床房（含服务费，宽带费用）</t>
    <phoneticPr fontId="1" type="noConversion"/>
  </si>
  <si>
    <t>10台</t>
    <phoneticPr fontId="1" type="noConversion"/>
  </si>
  <si>
    <t>车辆清洁加油及车辆管理</t>
    <phoneticPr fontId="1" type="noConversion"/>
  </si>
  <si>
    <t>苹果手机租赁</t>
    <phoneticPr fontId="1" type="noConversion"/>
  </si>
  <si>
    <t>别克君越Avenir全国媒体试驾&amp;品牌沟通会</t>
    <phoneticPr fontId="1" type="noConversion"/>
  </si>
  <si>
    <t>2018年1月8日-13日</t>
    <phoneticPr fontId="1" type="noConversion"/>
  </si>
  <si>
    <t>康辉集团北京国际会议展览有限公司</t>
    <phoneticPr fontId="1" type="noConversion"/>
  </si>
  <si>
    <t>总计（Net）</t>
    <phoneticPr fontId="1" type="noConversion"/>
  </si>
  <si>
    <t>服务费（10%）</t>
    <phoneticPr fontId="1" type="noConversion"/>
  </si>
  <si>
    <t>总计（不含增值税）</t>
    <phoneticPr fontId="1" type="noConversion"/>
  </si>
  <si>
    <t>酒店相关：上海半岛酒店</t>
    <phoneticPr fontId="1" type="noConversion"/>
  </si>
  <si>
    <t>1月15日双床房（含服务费，宽带费用）</t>
    <phoneticPr fontId="1" type="noConversion"/>
  </si>
  <si>
    <t>1月16日大床房（含服务费，宽带费用）</t>
    <phoneticPr fontId="1" type="noConversion"/>
  </si>
  <si>
    <t>17日午餐</t>
    <phoneticPr fontId="1" type="noConversion"/>
  </si>
  <si>
    <t>发车区两台车位一小时</t>
    <phoneticPr fontId="1" type="noConversion"/>
  </si>
  <si>
    <t>品牌讲座会场</t>
    <phoneticPr fontId="1" type="noConversion"/>
  </si>
  <si>
    <t>16号早上7点进场</t>
    <phoneticPr fontId="1" type="noConversion"/>
  </si>
  <si>
    <t>外滩源一号大宴会厅</t>
    <phoneticPr fontId="1" type="noConversion"/>
  </si>
  <si>
    <t>晚餐</t>
    <phoneticPr fontId="1" type="noConversion"/>
  </si>
  <si>
    <t>16号晚餐</t>
    <phoneticPr fontId="1" type="noConversion"/>
  </si>
  <si>
    <t>草坪中午12点前放好</t>
    <phoneticPr fontId="1" type="noConversion"/>
  </si>
  <si>
    <t>司机（15-17号三天）</t>
    <phoneticPr fontId="1" type="noConversion"/>
  </si>
  <si>
    <t>1月14-17日</t>
    <phoneticPr fontId="1" type="noConversion"/>
  </si>
  <si>
    <t>午餐</t>
    <phoneticPr fontId="1" type="noConversion"/>
  </si>
  <si>
    <t>别克君越Avenir全国媒体品牌沟通会</t>
    <phoneticPr fontId="1" type="noConversion"/>
  </si>
  <si>
    <t>2018年1月15日-17日</t>
    <phoneticPr fontId="1" type="noConversion"/>
  </si>
  <si>
    <t>车内依云水</t>
    <phoneticPr fontId="1" type="noConversion"/>
  </si>
  <si>
    <t>酒店现有签到台，16号全天使用，不可搭建背板，放立式水牌</t>
    <phoneticPr fontId="1" type="noConversion"/>
  </si>
  <si>
    <t>咖啡零点</t>
    <phoneticPr fontId="1" type="noConversion"/>
  </si>
  <si>
    <t>红酒</t>
    <phoneticPr fontId="1" type="noConversion"/>
  </si>
  <si>
    <t>巧克力和水果</t>
    <phoneticPr fontId="1" type="noConversion"/>
  </si>
  <si>
    <r>
      <t>1月</t>
    </r>
    <r>
      <rPr>
        <sz val="12"/>
        <rFont val="宋体"/>
        <family val="3"/>
        <charset val="134"/>
      </rPr>
      <t>16日酒店-机场工作人员</t>
    </r>
    <phoneticPr fontId="1" type="noConversion"/>
  </si>
  <si>
    <t>顺丰</t>
    <phoneticPr fontId="1" type="noConversion"/>
  </si>
  <si>
    <t>媒体违章</t>
    <phoneticPr fontId="1" type="noConversion"/>
  </si>
  <si>
    <t>经销商车费补助</t>
    <phoneticPr fontId="1" type="noConversion"/>
  </si>
  <si>
    <t>杂费</t>
    <phoneticPr fontId="1" type="noConversion"/>
  </si>
  <si>
    <t>媒体报销朗明</t>
    <phoneticPr fontId="1" type="noConversion"/>
  </si>
  <si>
    <t>媒体报销朗知</t>
    <phoneticPr fontId="1" type="noConversion"/>
  </si>
  <si>
    <t>踩点1月5日</t>
    <phoneticPr fontId="1" type="noConversion"/>
  </si>
  <si>
    <t>GL8</t>
    <phoneticPr fontId="1" type="noConversion"/>
  </si>
  <si>
    <t>接机</t>
    <phoneticPr fontId="1" type="noConversion"/>
  </si>
  <si>
    <t>送机</t>
    <phoneticPr fontId="1" type="noConversion"/>
  </si>
  <si>
    <t>酒店-活动场地</t>
    <phoneticPr fontId="1" type="noConversion"/>
  </si>
  <si>
    <t>接机+踩点1月15日</t>
    <phoneticPr fontId="1" type="noConversion"/>
  </si>
  <si>
    <t>1月16日江景大床房（含服务费，宽带费用）</t>
    <phoneticPr fontId="1" type="noConversion"/>
  </si>
</sst>
</file>

<file path=xl/styles.xml><?xml version="1.0" encoding="utf-8"?>
<styleSheet xmlns="http://schemas.openxmlformats.org/spreadsheetml/2006/main">
  <numFmts count="9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0.00_);[Red]\(0.00\)"/>
    <numFmt numFmtId="177" formatCode="#,##0_ "/>
    <numFmt numFmtId="178" formatCode="_ &quot;￥&quot;* #,##0.00_ ;_ &quot;￥&quot;* \-#,##0.00_ ;_ &quot;￥&quot;* &quot;-&quot;??_ ;_ @_ "/>
    <numFmt numFmtId="179" formatCode="_-* #,##0.00\ _€_-;\-* #,##0.00\ _€_-;_-* &quot;-&quot;??\ _€_-;_-@_-"/>
    <numFmt numFmtId="180" formatCode="_-* #,##0.00\ [$€]_-;\-* #,##0.00\ [$€]_-;_-* &quot;-&quot;??\ [$€]_-;_-@_-"/>
    <numFmt numFmtId="181" formatCode="_-* #,##0.00\ [$€-1]_-;\-* #,##0.00\ [$€-1]_-;_-* &quot;-&quot;??\ [$€-1]_-"/>
    <numFmt numFmtId="182" formatCode="#,##0_);[Red]\(#,##0\)"/>
  </numFmts>
  <fonts count="34">
    <font>
      <sz val="12"/>
      <name val="宋体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2"/>
      <name val="宋体"/>
      <family val="3"/>
      <charset val="134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b/>
      <sz val="9"/>
      <color rgb="FFC0000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Verdana"/>
      <family val="2"/>
    </font>
    <font>
      <u/>
      <sz val="10"/>
      <color indexed="36"/>
      <name val="Arial"/>
      <family val="2"/>
    </font>
    <font>
      <sz val="10"/>
      <name val="Geneva"/>
      <family val="2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14"/>
      <name val="宋体"/>
      <family val="3"/>
      <charset val="134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5">
    <xf numFmtId="0" fontId="0" fillId="0" borderId="0">
      <alignment vertical="center"/>
    </xf>
    <xf numFmtId="0" fontId="2" fillId="0" borderId="0" applyNumberFormat="0" applyBorder="0" applyAlignment="0" applyProtection="0">
      <alignment vertical="center"/>
    </xf>
    <xf numFmtId="0" fontId="3" fillId="0" borderId="0" applyNumberFormat="0" applyBorder="0" applyAlignment="0" applyProtection="0">
      <alignment vertical="center"/>
    </xf>
    <xf numFmtId="0" fontId="4" fillId="2" borderId="0" applyNumberFormat="0" applyBorder="0" applyProtection="0">
      <alignment vertical="center"/>
    </xf>
    <xf numFmtId="0" fontId="4" fillId="3" borderId="0" applyNumberFormat="0" applyBorder="0" applyProtection="0">
      <alignment vertical="center"/>
    </xf>
    <xf numFmtId="0" fontId="4" fillId="4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4" fillId="6" borderId="0" applyNumberFormat="0" applyBorder="0" applyProtection="0">
      <alignment vertical="center"/>
    </xf>
    <xf numFmtId="0" fontId="4" fillId="7" borderId="0" applyNumberFormat="0" applyBorder="0" applyProtection="0">
      <alignment vertical="center"/>
    </xf>
    <xf numFmtId="0" fontId="4" fillId="8" borderId="0" applyNumberFormat="0" applyBorder="0" applyProtection="0">
      <alignment vertical="center"/>
    </xf>
    <xf numFmtId="0" fontId="4" fillId="9" borderId="0" applyNumberFormat="0" applyBorder="0" applyProtection="0">
      <alignment vertical="center"/>
    </xf>
    <xf numFmtId="0" fontId="4" fillId="10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4" fillId="8" borderId="0" applyNumberFormat="0" applyBorder="0" applyProtection="0">
      <alignment vertical="center"/>
    </xf>
    <xf numFmtId="0" fontId="4" fillId="11" borderId="0" applyNumberFormat="0" applyBorder="0" applyProtection="0">
      <alignment vertical="center"/>
    </xf>
    <xf numFmtId="0" fontId="5" fillId="12" borderId="0" applyNumberFormat="0" applyBorder="0" applyProtection="0">
      <alignment vertical="center"/>
    </xf>
    <xf numFmtId="0" fontId="5" fillId="9" borderId="0" applyNumberFormat="0" applyBorder="0" applyProtection="0">
      <alignment vertical="center"/>
    </xf>
    <xf numFmtId="0" fontId="5" fillId="10" borderId="0" applyNumberFormat="0" applyBorder="0" applyProtection="0">
      <alignment vertical="center"/>
    </xf>
    <xf numFmtId="0" fontId="5" fillId="13" borderId="0" applyNumberFormat="0" applyBorder="0" applyProtection="0">
      <alignment vertical="center"/>
    </xf>
    <xf numFmtId="0" fontId="5" fillId="14" borderId="0" applyNumberFormat="0" applyBorder="0" applyProtection="0">
      <alignment vertical="center"/>
    </xf>
    <xf numFmtId="0" fontId="5" fillId="15" borderId="0" applyNumberFormat="0" applyBorder="0" applyProtection="0">
      <alignment vertical="center"/>
    </xf>
    <xf numFmtId="0" fontId="5" fillId="16" borderId="0" applyNumberFormat="0" applyBorder="0" applyProtection="0">
      <alignment vertical="center"/>
    </xf>
    <xf numFmtId="0" fontId="5" fillId="17" borderId="0" applyNumberFormat="0" applyBorder="0" applyProtection="0">
      <alignment vertical="center"/>
    </xf>
    <xf numFmtId="0" fontId="5" fillId="18" borderId="0" applyNumberFormat="0" applyBorder="0" applyProtection="0">
      <alignment vertical="center"/>
    </xf>
    <xf numFmtId="0" fontId="5" fillId="13" borderId="0" applyNumberFormat="0" applyBorder="0" applyProtection="0">
      <alignment vertical="center"/>
    </xf>
    <xf numFmtId="0" fontId="5" fillId="14" borderId="0" applyNumberFormat="0" applyBorder="0" applyProtection="0">
      <alignment vertical="center"/>
    </xf>
    <xf numFmtId="0" fontId="5" fillId="19" borderId="0" applyNumberFormat="0" applyBorder="0" applyProtection="0">
      <alignment vertical="center"/>
    </xf>
    <xf numFmtId="0" fontId="6" fillId="3" borderId="0" applyNumberFormat="0" applyBorder="0" applyProtection="0">
      <alignment vertical="center"/>
    </xf>
    <xf numFmtId="0" fontId="7" fillId="20" borderId="1" applyNumberFormat="0" applyProtection="0">
      <alignment vertical="center"/>
    </xf>
    <xf numFmtId="0" fontId="8" fillId="21" borderId="2" applyNumberFormat="0" applyProtection="0">
      <alignment vertical="center"/>
    </xf>
    <xf numFmtId="0" fontId="9" fillId="0" borderId="0" applyNumberFormat="0" applyBorder="0" applyProtection="0">
      <alignment vertical="center"/>
    </xf>
    <xf numFmtId="0" fontId="10" fillId="4" borderId="0" applyNumberFormat="0" applyBorder="0" applyProtection="0">
      <alignment vertical="center"/>
    </xf>
    <xf numFmtId="0" fontId="11" fillId="0" borderId="3" applyNumberFormat="0" applyProtection="0">
      <alignment vertical="center"/>
    </xf>
    <xf numFmtId="0" fontId="12" fillId="0" borderId="4" applyNumberFormat="0" applyProtection="0">
      <alignment vertical="center"/>
    </xf>
    <xf numFmtId="0" fontId="13" fillId="0" borderId="5" applyNumberFormat="0" applyProtection="0">
      <alignment vertical="center"/>
    </xf>
    <xf numFmtId="0" fontId="13" fillId="0" borderId="0" applyNumberFormat="0" applyBorder="0" applyProtection="0">
      <alignment vertical="center"/>
    </xf>
    <xf numFmtId="0" fontId="14" fillId="7" borderId="1" applyNumberFormat="0" applyProtection="0">
      <alignment vertical="center"/>
    </xf>
    <xf numFmtId="0" fontId="15" fillId="0" borderId="6" applyNumberFormat="0" applyProtection="0">
      <alignment vertical="center"/>
    </xf>
    <xf numFmtId="0" fontId="16" fillId="22" borderId="0" applyNumberFormat="0" applyBorder="0" applyProtection="0">
      <alignment vertical="center"/>
    </xf>
    <xf numFmtId="0" fontId="21" fillId="23" borderId="7" applyNumberFormat="0" applyProtection="0">
      <alignment vertical="center"/>
    </xf>
    <xf numFmtId="0" fontId="17" fillId="20" borderId="8" applyNumberFormat="0" applyProtection="0">
      <alignment vertical="center"/>
    </xf>
    <xf numFmtId="0" fontId="18" fillId="0" borderId="0" applyNumberFormat="0" applyBorder="0" applyProtection="0">
      <alignment vertical="center"/>
    </xf>
    <xf numFmtId="0" fontId="19" fillId="0" borderId="9" applyNumberFormat="0" applyProtection="0">
      <alignment vertical="center"/>
    </xf>
    <xf numFmtId="0" fontId="20" fillId="0" borderId="0" applyNumberFormat="0" applyBorder="0" applyProtection="0">
      <alignment vertical="center"/>
    </xf>
    <xf numFmtId="0" fontId="3" fillId="0" borderId="0" applyNumberFormat="0" applyBorder="0" applyAlignment="0" applyProtection="0">
      <alignment vertical="center"/>
    </xf>
    <xf numFmtId="0" fontId="2" fillId="0" borderId="0" applyNumberFormat="0" applyBorder="0" applyAlignment="0" applyProtection="0">
      <alignment vertical="center"/>
    </xf>
    <xf numFmtId="0" fontId="21" fillId="0" borderId="0">
      <alignment vertical="center"/>
    </xf>
    <xf numFmtId="0" fontId="25" fillId="0" borderId="0">
      <alignment vertical="center"/>
    </xf>
    <xf numFmtId="0" fontId="26" fillId="0" borderId="0"/>
    <xf numFmtId="0" fontId="3" fillId="0" borderId="0"/>
    <xf numFmtId="0" fontId="26" fillId="0" borderId="0"/>
    <xf numFmtId="0" fontId="21" fillId="0" borderId="0"/>
    <xf numFmtId="0" fontId="2" fillId="0" borderId="0"/>
    <xf numFmtId="0" fontId="21" fillId="0" borderId="0"/>
    <xf numFmtId="0" fontId="27" fillId="0" borderId="0" applyNumberFormat="0" applyFill="0" applyBorder="0" applyAlignment="0" applyProtection="0">
      <alignment vertical="top"/>
      <protection locked="0"/>
    </xf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9" fontId="4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1" fillId="0" borderId="0">
      <alignment vertical="center"/>
    </xf>
    <xf numFmtId="0" fontId="2" fillId="0" borderId="0"/>
    <xf numFmtId="181" fontId="2" fillId="0" borderId="0"/>
    <xf numFmtId="0" fontId="2" fillId="0" borderId="0"/>
    <xf numFmtId="0" fontId="28" fillId="0" borderId="0"/>
    <xf numFmtId="0" fontId="29" fillId="0" borderId="16" applyNumberFormat="0" applyFill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21" fillId="0" borderId="0"/>
    <xf numFmtId="0" fontId="10" fillId="4" borderId="0" applyNumberFormat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178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7" fillId="24" borderId="1" applyNumberFormat="0" applyAlignment="0" applyProtection="0">
      <alignment vertical="center"/>
    </xf>
    <xf numFmtId="0" fontId="8" fillId="21" borderId="2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24" borderId="8" applyNumberFormat="0" applyAlignment="0" applyProtection="0">
      <alignment vertical="center"/>
    </xf>
    <xf numFmtId="0" fontId="14" fillId="7" borderId="1" applyNumberFormat="0" applyAlignment="0" applyProtection="0">
      <alignment vertical="center"/>
    </xf>
    <xf numFmtId="0" fontId="21" fillId="23" borderId="7" applyNumberFormat="0" applyFont="0" applyAlignment="0" applyProtection="0">
      <alignment vertical="center"/>
    </xf>
  </cellStyleXfs>
  <cellXfs count="80">
    <xf numFmtId="0" fontId="0" fillId="0" borderId="0" xfId="0">
      <alignment vertical="center"/>
    </xf>
    <xf numFmtId="0" fontId="22" fillId="24" borderId="0" xfId="46" applyFont="1" applyFill="1" applyAlignment="1">
      <alignment horizontal="center" vertical="center"/>
    </xf>
    <xf numFmtId="0" fontId="22" fillId="24" borderId="0" xfId="46" applyFont="1" applyFill="1" applyAlignment="1">
      <alignment vertical="center" wrapText="1"/>
    </xf>
    <xf numFmtId="0" fontId="22" fillId="24" borderId="0" xfId="46" applyFont="1" applyFill="1">
      <alignment vertical="center"/>
    </xf>
    <xf numFmtId="0" fontId="22" fillId="24" borderId="0" xfId="46" applyFont="1" applyFill="1" applyAlignment="1">
      <alignment horizontal="left" vertical="center"/>
    </xf>
    <xf numFmtId="57" fontId="22" fillId="24" borderId="0" xfId="46" applyNumberFormat="1" applyFont="1" applyFill="1" applyAlignment="1">
      <alignment horizontal="left" vertical="center"/>
    </xf>
    <xf numFmtId="0" fontId="24" fillId="24" borderId="0" xfId="46" applyFont="1" applyFill="1" applyAlignment="1">
      <alignment horizontal="center" vertical="center"/>
    </xf>
    <xf numFmtId="0" fontId="23" fillId="20" borderId="10" xfId="46" applyFont="1" applyFill="1" applyBorder="1" applyAlignment="1">
      <alignment horizontal="left" vertical="center" wrapText="1"/>
    </xf>
    <xf numFmtId="0" fontId="23" fillId="20" borderId="10" xfId="46" applyFont="1" applyFill="1" applyBorder="1" applyAlignment="1">
      <alignment horizontal="center" vertical="center" wrapText="1"/>
    </xf>
    <xf numFmtId="0" fontId="22" fillId="25" borderId="10" xfId="46" applyFont="1" applyFill="1" applyBorder="1" applyAlignment="1">
      <alignment horizontal="center" vertical="center" wrapText="1"/>
    </xf>
    <xf numFmtId="0" fontId="22" fillId="24" borderId="10" xfId="46" applyFont="1" applyFill="1" applyBorder="1" applyAlignment="1">
      <alignment vertical="center" wrapText="1"/>
    </xf>
    <xf numFmtId="0" fontId="22" fillId="24" borderId="0" xfId="46" applyFont="1" applyFill="1" applyAlignment="1">
      <alignment vertical="center"/>
    </xf>
    <xf numFmtId="0" fontId="23" fillId="24" borderId="10" xfId="46" applyFont="1" applyFill="1" applyBorder="1" applyAlignment="1">
      <alignment horizontal="center" vertical="center" wrapText="1"/>
    </xf>
    <xf numFmtId="182" fontId="22" fillId="24" borderId="0" xfId="46" applyNumberFormat="1" applyFont="1" applyFill="1" applyAlignment="1">
      <alignment horizontal="center" vertical="center"/>
    </xf>
    <xf numFmtId="182" fontId="23" fillId="24" borderId="10" xfId="46" applyNumberFormat="1" applyFont="1" applyFill="1" applyBorder="1" applyAlignment="1">
      <alignment horizontal="center" vertical="center"/>
    </xf>
    <xf numFmtId="182" fontId="23" fillId="20" borderId="10" xfId="46" applyNumberFormat="1" applyFont="1" applyFill="1" applyBorder="1" applyAlignment="1">
      <alignment horizontal="left" vertical="center" wrapText="1"/>
    </xf>
    <xf numFmtId="182" fontId="22" fillId="7" borderId="10" xfId="46" applyNumberFormat="1" applyFont="1" applyFill="1" applyBorder="1" applyAlignment="1">
      <alignment horizontal="center" vertical="center"/>
    </xf>
    <xf numFmtId="182" fontId="23" fillId="17" borderId="10" xfId="46" applyNumberFormat="1" applyFont="1" applyFill="1" applyBorder="1" applyAlignment="1">
      <alignment horizontal="center" vertical="center"/>
    </xf>
    <xf numFmtId="0" fontId="23" fillId="20" borderId="10" xfId="46" applyFont="1" applyFill="1" applyBorder="1" applyAlignment="1">
      <alignment vertical="center" wrapText="1"/>
    </xf>
    <xf numFmtId="0" fontId="23" fillId="25" borderId="14" xfId="46" applyFont="1" applyFill="1" applyBorder="1" applyAlignment="1">
      <alignment vertical="center" wrapText="1"/>
    </xf>
    <xf numFmtId="0" fontId="23" fillId="25" borderId="19" xfId="46" applyFont="1" applyFill="1" applyBorder="1" applyAlignment="1">
      <alignment vertical="center" wrapText="1"/>
    </xf>
    <xf numFmtId="0" fontId="22" fillId="24" borderId="0" xfId="46" applyFont="1" applyFill="1" applyAlignment="1">
      <alignment horizontal="right" vertical="center" wrapText="1"/>
    </xf>
    <xf numFmtId="0" fontId="22" fillId="27" borderId="20" xfId="0" applyFont="1" applyFill="1" applyBorder="1" applyAlignment="1">
      <alignment horizontal="center" vertical="center" wrapText="1"/>
    </xf>
    <xf numFmtId="0" fontId="22" fillId="27" borderId="23" xfId="0" applyFont="1" applyFill="1" applyBorder="1" applyAlignment="1">
      <alignment horizontal="center" vertical="center" wrapText="1"/>
    </xf>
    <xf numFmtId="0" fontId="22" fillId="27" borderId="10" xfId="46" applyFont="1" applyFill="1" applyBorder="1" applyAlignment="1">
      <alignment horizontal="left" vertical="center" wrapText="1"/>
    </xf>
    <xf numFmtId="182" fontId="22" fillId="27" borderId="10" xfId="0" applyNumberFormat="1" applyFont="1" applyFill="1" applyBorder="1" applyAlignment="1">
      <alignment horizontal="center" vertical="center"/>
    </xf>
    <xf numFmtId="177" fontId="22" fillId="27" borderId="10" xfId="46" applyNumberFormat="1" applyFont="1" applyFill="1" applyBorder="1" applyAlignment="1">
      <alignment horizontal="center" vertical="center"/>
    </xf>
    <xf numFmtId="58" fontId="22" fillId="27" borderId="10" xfId="46" applyNumberFormat="1" applyFont="1" applyFill="1" applyBorder="1" applyAlignment="1">
      <alignment horizontal="left" vertical="center" wrapText="1"/>
    </xf>
    <xf numFmtId="0" fontId="22" fillId="27" borderId="0" xfId="46" applyFont="1" applyFill="1" applyAlignment="1">
      <alignment horizontal="left" vertical="center"/>
    </xf>
    <xf numFmtId="0" fontId="22" fillId="27" borderId="0" xfId="46" applyFont="1" applyFill="1" applyAlignment="1">
      <alignment horizontal="center" vertical="center"/>
    </xf>
    <xf numFmtId="0" fontId="22" fillId="27" borderId="11" xfId="46" applyFont="1" applyFill="1" applyBorder="1" applyAlignment="1">
      <alignment vertical="center" wrapText="1"/>
    </xf>
    <xf numFmtId="0" fontId="22" fillId="27" borderId="10" xfId="46" applyFont="1" applyFill="1" applyBorder="1" applyAlignment="1">
      <alignment horizontal="center" vertical="center" wrapText="1"/>
    </xf>
    <xf numFmtId="182" fontId="22" fillId="27" borderId="10" xfId="46" applyNumberFormat="1" applyFont="1" applyFill="1" applyBorder="1" applyAlignment="1">
      <alignment horizontal="center" vertical="center"/>
    </xf>
    <xf numFmtId="0" fontId="22" fillId="27" borderId="10" xfId="46" applyFont="1" applyFill="1" applyBorder="1" applyAlignment="1">
      <alignment vertical="center" wrapText="1"/>
    </xf>
    <xf numFmtId="0" fontId="22" fillId="27" borderId="14" xfId="46" applyFont="1" applyFill="1" applyBorder="1" applyAlignment="1">
      <alignment vertical="center" wrapText="1"/>
    </xf>
    <xf numFmtId="0" fontId="22" fillId="27" borderId="20" xfId="46" applyFont="1" applyFill="1" applyBorder="1" applyAlignment="1">
      <alignment vertical="center" wrapText="1"/>
    </xf>
    <xf numFmtId="176" fontId="22" fillId="27" borderId="10" xfId="46" applyNumberFormat="1" applyFont="1" applyFill="1" applyBorder="1" applyAlignment="1" applyProtection="1">
      <alignment horizontal="left" vertical="center" wrapText="1"/>
    </xf>
    <xf numFmtId="0" fontId="22" fillId="27" borderId="22" xfId="47" applyFont="1" applyFill="1" applyBorder="1" applyAlignment="1">
      <alignment vertical="center" wrapText="1"/>
    </xf>
    <xf numFmtId="0" fontId="22" fillId="27" borderId="24" xfId="0" applyFont="1" applyFill="1" applyBorder="1" applyAlignment="1" applyProtection="1">
      <alignment horizontal="center" vertical="center" wrapText="1"/>
    </xf>
    <xf numFmtId="0" fontId="22" fillId="27" borderId="10" xfId="0" applyFont="1" applyFill="1" applyBorder="1" applyAlignment="1" applyProtection="1">
      <alignment horizontal="left" vertical="center" wrapText="1"/>
    </xf>
    <xf numFmtId="0" fontId="0" fillId="27" borderId="10" xfId="0" applyFill="1" applyBorder="1">
      <alignment vertical="center"/>
    </xf>
    <xf numFmtId="0" fontId="0" fillId="27" borderId="0" xfId="0" applyFill="1">
      <alignment vertical="center"/>
    </xf>
    <xf numFmtId="0" fontId="22" fillId="27" borderId="10" xfId="47" applyFont="1" applyFill="1" applyBorder="1" applyAlignment="1">
      <alignment vertical="center" wrapText="1"/>
    </xf>
    <xf numFmtId="0" fontId="22" fillId="27" borderId="10" xfId="0" applyFont="1" applyFill="1" applyBorder="1" applyAlignment="1" applyProtection="1">
      <alignment horizontal="center" vertical="center" wrapText="1"/>
    </xf>
    <xf numFmtId="182" fontId="22" fillId="27" borderId="10" xfId="46" applyNumberFormat="1" applyFont="1" applyFill="1" applyBorder="1" applyAlignment="1">
      <alignment horizontal="center" vertical="center" wrapText="1"/>
    </xf>
    <xf numFmtId="0" fontId="21" fillId="0" borderId="0" xfId="0" applyFont="1">
      <alignment vertical="center"/>
    </xf>
    <xf numFmtId="0" fontId="22" fillId="27" borderId="21" xfId="46" applyFont="1" applyFill="1" applyBorder="1" applyAlignment="1">
      <alignment horizontal="left" vertical="center" wrapText="1"/>
    </xf>
    <xf numFmtId="0" fontId="22" fillId="27" borderId="0" xfId="46" applyFont="1" applyFill="1" applyBorder="1" applyAlignment="1">
      <alignment horizontal="center" vertical="center" wrapText="1"/>
    </xf>
    <xf numFmtId="0" fontId="22" fillId="27" borderId="19" xfId="46" applyFont="1" applyFill="1" applyBorder="1" applyAlignment="1">
      <alignment horizontal="left" vertical="center" wrapText="1"/>
    </xf>
    <xf numFmtId="0" fontId="22" fillId="27" borderId="13" xfId="46" applyFont="1" applyFill="1" applyBorder="1" applyAlignment="1">
      <alignment horizontal="left" vertical="center" wrapText="1"/>
    </xf>
    <xf numFmtId="0" fontId="23" fillId="27" borderId="20" xfId="46" applyFont="1" applyFill="1" applyBorder="1" applyAlignment="1">
      <alignment vertical="center" wrapText="1"/>
    </xf>
    <xf numFmtId="0" fontId="23" fillId="27" borderId="15" xfId="46" applyFont="1" applyFill="1" applyBorder="1" applyAlignment="1">
      <alignment horizontal="left" vertical="center" wrapText="1"/>
    </xf>
    <xf numFmtId="0" fontId="22" fillId="27" borderId="12" xfId="46" applyFont="1" applyFill="1" applyBorder="1" applyAlignment="1">
      <alignment horizontal="left" vertical="center" wrapText="1"/>
    </xf>
    <xf numFmtId="0" fontId="22" fillId="27" borderId="11" xfId="46" applyFont="1" applyFill="1" applyBorder="1" applyAlignment="1">
      <alignment horizontal="center" vertical="center" wrapText="1"/>
    </xf>
    <xf numFmtId="0" fontId="22" fillId="27" borderId="11" xfId="46" applyFont="1" applyFill="1" applyBorder="1" applyAlignment="1">
      <alignment horizontal="left" vertical="center" wrapText="1"/>
    </xf>
    <xf numFmtId="0" fontId="22" fillId="27" borderId="14" xfId="46" applyFont="1" applyFill="1" applyBorder="1" applyAlignment="1">
      <alignment horizontal="left" vertical="center" wrapText="1"/>
    </xf>
    <xf numFmtId="0" fontId="22" fillId="27" borderId="15" xfId="46" applyFont="1" applyFill="1" applyBorder="1" applyAlignment="1">
      <alignment horizontal="left" vertical="center" wrapText="1"/>
    </xf>
    <xf numFmtId="0" fontId="23" fillId="17" borderId="14" xfId="46" applyFont="1" applyFill="1" applyBorder="1" applyAlignment="1">
      <alignment horizontal="center" vertical="center"/>
    </xf>
    <xf numFmtId="0" fontId="23" fillId="17" borderId="19" xfId="46" applyFont="1" applyFill="1" applyBorder="1" applyAlignment="1">
      <alignment horizontal="center" vertical="center"/>
    </xf>
    <xf numFmtId="0" fontId="23" fillId="17" borderId="15" xfId="46" applyFont="1" applyFill="1" applyBorder="1" applyAlignment="1">
      <alignment horizontal="center" vertical="center"/>
    </xf>
    <xf numFmtId="0" fontId="22" fillId="7" borderId="14" xfId="46" applyFont="1" applyFill="1" applyBorder="1" applyAlignment="1">
      <alignment horizontal="center" vertical="center"/>
    </xf>
    <xf numFmtId="0" fontId="22" fillId="7" borderId="19" xfId="46" applyFont="1" applyFill="1" applyBorder="1" applyAlignment="1">
      <alignment horizontal="center" vertical="center"/>
    </xf>
    <xf numFmtId="0" fontId="22" fillId="7" borderId="15" xfId="46" applyFont="1" applyFill="1" applyBorder="1" applyAlignment="1">
      <alignment horizontal="center" vertical="center"/>
    </xf>
    <xf numFmtId="0" fontId="22" fillId="27" borderId="14" xfId="46" applyFont="1" applyFill="1" applyBorder="1" applyAlignment="1">
      <alignment horizontal="left" vertical="center" wrapText="1"/>
    </xf>
    <xf numFmtId="0" fontId="22" fillId="27" borderId="15" xfId="46" applyFont="1" applyFill="1" applyBorder="1" applyAlignment="1">
      <alignment horizontal="left" vertical="center" wrapText="1"/>
    </xf>
    <xf numFmtId="0" fontId="22" fillId="27" borderId="22" xfId="46" applyFont="1" applyFill="1" applyBorder="1" applyAlignment="1" applyProtection="1">
      <alignment horizontal="left" vertical="center" wrapText="1"/>
    </xf>
    <xf numFmtId="0" fontId="22" fillId="27" borderId="24" xfId="46" applyFont="1" applyFill="1" applyBorder="1" applyAlignment="1" applyProtection="1">
      <alignment horizontal="left" vertical="center" wrapText="1"/>
    </xf>
    <xf numFmtId="0" fontId="22" fillId="27" borderId="11" xfId="46" applyFont="1" applyFill="1" applyBorder="1" applyAlignment="1">
      <alignment horizontal="left" vertical="center" wrapText="1"/>
    </xf>
    <xf numFmtId="0" fontId="22" fillId="27" borderId="12" xfId="46" applyFont="1" applyFill="1" applyBorder="1" applyAlignment="1">
      <alignment horizontal="left" vertical="center" wrapText="1"/>
    </xf>
    <xf numFmtId="0" fontId="22" fillId="26" borderId="0" xfId="46" applyFont="1" applyFill="1" applyAlignment="1">
      <alignment horizontal="center" vertical="center"/>
    </xf>
    <xf numFmtId="0" fontId="22" fillId="24" borderId="0" xfId="46" applyFont="1" applyFill="1" applyAlignment="1">
      <alignment horizontal="left" vertical="center" wrapText="1"/>
    </xf>
    <xf numFmtId="0" fontId="23" fillId="24" borderId="14" xfId="46" applyFont="1" applyFill="1" applyBorder="1" applyAlignment="1">
      <alignment horizontal="center" vertical="center" wrapText="1"/>
    </xf>
    <xf numFmtId="0" fontId="23" fillId="24" borderId="15" xfId="46" applyFont="1" applyFill="1" applyBorder="1" applyAlignment="1">
      <alignment horizontal="center" vertical="center" wrapText="1"/>
    </xf>
    <xf numFmtId="0" fontId="22" fillId="0" borderId="11" xfId="46" applyFont="1" applyFill="1" applyBorder="1" applyAlignment="1">
      <alignment horizontal="left" vertical="center" wrapText="1"/>
    </xf>
    <xf numFmtId="0" fontId="22" fillId="0" borderId="12" xfId="46" applyFont="1" applyFill="1" applyBorder="1" applyAlignment="1">
      <alignment horizontal="left" vertical="center" wrapText="1"/>
    </xf>
    <xf numFmtId="0" fontId="22" fillId="0" borderId="13" xfId="46" applyFont="1" applyFill="1" applyBorder="1" applyAlignment="1">
      <alignment horizontal="left" vertical="center" wrapText="1"/>
    </xf>
    <xf numFmtId="0" fontId="22" fillId="0" borderId="11" xfId="46" applyFont="1" applyFill="1" applyBorder="1" applyAlignment="1">
      <alignment horizontal="center" vertical="center" wrapText="1"/>
    </xf>
    <xf numFmtId="0" fontId="22" fillId="0" borderId="12" xfId="46" applyFont="1" applyFill="1" applyBorder="1" applyAlignment="1">
      <alignment horizontal="center" vertical="center" wrapText="1"/>
    </xf>
    <xf numFmtId="0" fontId="22" fillId="0" borderId="13" xfId="46" applyFont="1" applyFill="1" applyBorder="1" applyAlignment="1">
      <alignment horizontal="center" vertical="center" wrapText="1"/>
    </xf>
    <xf numFmtId="0" fontId="22" fillId="27" borderId="10" xfId="46" applyFont="1" applyFill="1" applyBorder="1" applyAlignment="1">
      <alignment horizontal="center" vertical="center"/>
    </xf>
  </cellXfs>
  <cellStyles count="85">
    <cellStyle name="_ET_STYLE_NoName_00_" xfId="1"/>
    <cellStyle name="0,0_x000a__x000a_NA_x000a__x000a_" xfId="52"/>
    <cellStyle name="0,0_x000d__x000d_NA_x000d__x000d_" xfId="53"/>
    <cellStyle name="0,0_x005f_x000d__x005f_x000a_NA_x005f_x000d__x005f_x000a_" xfId="2"/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esuchter Hyperlink_budget BMW Deal…ng 20070530.xls" xfId="54"/>
    <cellStyle name="Calculation" xfId="28"/>
    <cellStyle name="Check Cell" xfId="29"/>
    <cellStyle name="Comma" xfId="55"/>
    <cellStyle name="Currency" xfId="56"/>
    <cellStyle name="Currency 2" xfId="57"/>
    <cellStyle name="Dezimal 2" xfId="58"/>
    <cellStyle name="Euro" xfId="5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Neutral" xfId="38"/>
    <cellStyle name="Normal 2" xfId="48"/>
    <cellStyle name="Normal 3" xfId="60"/>
    <cellStyle name="Note" xfId="39"/>
    <cellStyle name="Output" xfId="40"/>
    <cellStyle name="Standard 2" xfId="61"/>
    <cellStyle name="Standard 4" xfId="62"/>
    <cellStyle name="Standard_080529_FB_Verkaufsstundensätze gkk" xfId="63"/>
    <cellStyle name="Style 1" xfId="64"/>
    <cellStyle name="Title" xfId="41"/>
    <cellStyle name="Total" xfId="42"/>
    <cellStyle name="Warning Text" xfId="43"/>
    <cellStyle name="标题 1 2" xfId="65"/>
    <cellStyle name="标题 2 2" xfId="66"/>
    <cellStyle name="标题 3 2" xfId="67"/>
    <cellStyle name="标题 4 2" xfId="68"/>
    <cellStyle name="标题 5" xfId="69"/>
    <cellStyle name="差 2" xfId="70"/>
    <cellStyle name="常规" xfId="0" builtinId="0"/>
    <cellStyle name="常规 2" xfId="46"/>
    <cellStyle name="常规 2 2" xfId="51"/>
    <cellStyle name="常规 3" xfId="47"/>
    <cellStyle name="常规 4" xfId="50"/>
    <cellStyle name="常规 6" xfId="71"/>
    <cellStyle name="好 2" xfId="72"/>
    <cellStyle name="汇总 2" xfId="73"/>
    <cellStyle name="货币 2" xfId="74"/>
    <cellStyle name="货币 3" xfId="75"/>
    <cellStyle name="计算 2" xfId="76"/>
    <cellStyle name="检查单元格 2" xfId="77"/>
    <cellStyle name="解释性文本 2" xfId="78"/>
    <cellStyle name="警告文本 2" xfId="79"/>
    <cellStyle name="链接单元格 2" xfId="80"/>
    <cellStyle name="适中 2" xfId="81"/>
    <cellStyle name="输出 2" xfId="82"/>
    <cellStyle name="输入 2" xfId="83"/>
    <cellStyle name="样式 1" xfId="44"/>
    <cellStyle name="样式 1 2" xfId="49"/>
    <cellStyle name="一般_Sheet1" xfId="45"/>
    <cellStyle name="注释 2" xfId="8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819150</xdr:colOff>
      <xdr:row>2</xdr:row>
      <xdr:rowOff>28774</xdr:rowOff>
    </xdr:to>
    <xdr:pic>
      <xdr:nvPicPr>
        <xdr:cNvPr id="2" name="Picture 3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819150" cy="57169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I41"/>
  <sheetViews>
    <sheetView tabSelected="1" view="pageBreakPreview" zoomScale="90" zoomScaleSheetLayoutView="9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F35" sqref="F35"/>
    </sheetView>
  </sheetViews>
  <sheetFormatPr defaultColWidth="19.75" defaultRowHeight="14.25"/>
  <cols>
    <col min="1" max="1" width="31.5" style="11" customWidth="1" collapsed="1"/>
    <col min="2" max="2" width="25.25" style="4" customWidth="1" collapsed="1"/>
    <col min="3" max="3" width="28.625" style="1" customWidth="1"/>
    <col min="4" max="4" width="10.25" style="13" customWidth="1"/>
    <col min="5" max="5" width="9.25" style="13" customWidth="1"/>
    <col min="6" max="6" width="9.625" style="13" customWidth="1"/>
    <col min="7" max="7" width="10" style="13" customWidth="1"/>
    <col min="8" max="8" width="30.625" style="2" customWidth="1"/>
    <col min="9" max="9" width="19.75" style="4"/>
    <col min="10" max="16384" width="19.75" style="3"/>
  </cols>
  <sheetData>
    <row r="1" spans="1:9" ht="28.5" customHeight="1">
      <c r="A1" s="69"/>
      <c r="B1" s="69"/>
      <c r="C1" s="69"/>
    </row>
    <row r="2" spans="1:9">
      <c r="A2" s="11" t="s">
        <v>0</v>
      </c>
      <c r="B2" s="70" t="s">
        <v>46</v>
      </c>
      <c r="C2" s="70"/>
      <c r="D2" s="70"/>
      <c r="E2" s="70"/>
      <c r="H2" s="21" t="s">
        <v>26</v>
      </c>
    </row>
    <row r="3" spans="1:9">
      <c r="A3" s="11" t="s">
        <v>1</v>
      </c>
      <c r="B3" s="5" t="s">
        <v>47</v>
      </c>
      <c r="C3" s="6"/>
      <c r="H3" s="21" t="s">
        <v>27</v>
      </c>
    </row>
    <row r="4" spans="1:9">
      <c r="A4" s="11" t="s">
        <v>11</v>
      </c>
      <c r="H4" s="21" t="s">
        <v>28</v>
      </c>
    </row>
    <row r="5" spans="1:9" ht="9.75" customHeight="1">
      <c r="A5" s="11" t="s">
        <v>12</v>
      </c>
    </row>
    <row r="6" spans="1:9">
      <c r="A6" s="11" t="s">
        <v>8</v>
      </c>
    </row>
    <row r="7" spans="1:9" s="1" customFormat="1">
      <c r="A7" s="71" t="s">
        <v>2</v>
      </c>
      <c r="B7" s="72"/>
      <c r="C7" s="12" t="s">
        <v>3</v>
      </c>
      <c r="D7" s="14" t="s">
        <v>4</v>
      </c>
      <c r="E7" s="14" t="s">
        <v>5</v>
      </c>
      <c r="F7" s="14" t="s">
        <v>6</v>
      </c>
      <c r="G7" s="14" t="s">
        <v>7</v>
      </c>
      <c r="H7" s="12" t="s">
        <v>13</v>
      </c>
      <c r="I7" s="4"/>
    </row>
    <row r="8" spans="1:9" s="1" customFormat="1">
      <c r="A8" s="18" t="s">
        <v>32</v>
      </c>
      <c r="B8" s="7"/>
      <c r="C8" s="8"/>
      <c r="D8" s="15"/>
      <c r="E8" s="15"/>
      <c r="F8" s="15"/>
      <c r="G8" s="15"/>
      <c r="H8" s="9"/>
      <c r="I8" s="4"/>
    </row>
    <row r="9" spans="1:9" s="29" customFormat="1" ht="61.5" customHeight="1">
      <c r="A9" s="73" t="s">
        <v>21</v>
      </c>
      <c r="B9" s="53" t="s">
        <v>14</v>
      </c>
      <c r="C9" s="24" t="s">
        <v>22</v>
      </c>
      <c r="D9" s="26">
        <v>1400</v>
      </c>
      <c r="E9" s="26">
        <v>0</v>
      </c>
      <c r="F9" s="26">
        <v>0</v>
      </c>
      <c r="G9" s="31">
        <v>0</v>
      </c>
      <c r="H9" s="54" t="s">
        <v>17</v>
      </c>
    </row>
    <row r="10" spans="1:9" s="29" customFormat="1" ht="30" customHeight="1">
      <c r="A10" s="74"/>
      <c r="B10" s="76" t="s">
        <v>15</v>
      </c>
      <c r="C10" s="24" t="s">
        <v>33</v>
      </c>
      <c r="D10" s="26">
        <v>1400</v>
      </c>
      <c r="E10" s="26">
        <v>3</v>
      </c>
      <c r="F10" s="26">
        <v>3</v>
      </c>
      <c r="G10" s="32">
        <f t="shared" ref="G10:G16" si="0">D10*E10*F10</f>
        <v>12600</v>
      </c>
      <c r="H10" s="67"/>
    </row>
    <row r="11" spans="1:9" s="29" customFormat="1" ht="30" customHeight="1">
      <c r="A11" s="74"/>
      <c r="B11" s="77"/>
      <c r="C11" s="24" t="s">
        <v>34</v>
      </c>
      <c r="D11" s="26">
        <v>1400</v>
      </c>
      <c r="E11" s="26">
        <v>1</v>
      </c>
      <c r="F11" s="26">
        <v>17</v>
      </c>
      <c r="G11" s="32">
        <f t="shared" si="0"/>
        <v>23800</v>
      </c>
      <c r="H11" s="68"/>
    </row>
    <row r="12" spans="1:9" s="29" customFormat="1" ht="30" customHeight="1">
      <c r="A12" s="74"/>
      <c r="B12" s="77"/>
      <c r="C12" s="24" t="s">
        <v>66</v>
      </c>
      <c r="D12" s="26">
        <v>2280</v>
      </c>
      <c r="E12" s="26">
        <v>1</v>
      </c>
      <c r="F12" s="26">
        <v>2</v>
      </c>
      <c r="G12" s="32">
        <f t="shared" si="0"/>
        <v>4560</v>
      </c>
      <c r="H12" s="52"/>
    </row>
    <row r="13" spans="1:9" s="29" customFormat="1" ht="30" customHeight="1">
      <c r="A13" s="75"/>
      <c r="B13" s="78"/>
      <c r="C13" s="48" t="s">
        <v>52</v>
      </c>
      <c r="D13" s="26">
        <v>180</v>
      </c>
      <c r="E13" s="26">
        <v>1</v>
      </c>
      <c r="F13" s="26">
        <v>20</v>
      </c>
      <c r="G13" s="32">
        <f t="shared" si="0"/>
        <v>3600</v>
      </c>
      <c r="H13" s="49"/>
    </row>
    <row r="14" spans="1:9" s="29" customFormat="1" ht="30" customHeight="1">
      <c r="A14" s="46"/>
      <c r="B14" s="47"/>
      <c r="C14" s="48" t="s">
        <v>57</v>
      </c>
      <c r="D14" s="26">
        <f>Sheet1!B8</f>
        <v>514</v>
      </c>
      <c r="E14" s="26">
        <v>1</v>
      </c>
      <c r="F14" s="26">
        <v>1</v>
      </c>
      <c r="G14" s="32">
        <f t="shared" si="0"/>
        <v>514</v>
      </c>
      <c r="H14" s="49"/>
    </row>
    <row r="15" spans="1:9" s="29" customFormat="1" ht="30" customHeight="1">
      <c r="A15" s="46"/>
      <c r="B15" s="47"/>
      <c r="C15" s="48" t="s">
        <v>36</v>
      </c>
      <c r="D15" s="26">
        <v>0</v>
      </c>
      <c r="E15" s="26">
        <v>1</v>
      </c>
      <c r="F15" s="26">
        <v>2</v>
      </c>
      <c r="G15" s="32">
        <f t="shared" si="0"/>
        <v>0</v>
      </c>
      <c r="H15" s="49"/>
    </row>
    <row r="16" spans="1:9" s="29" customFormat="1" ht="30" customHeight="1">
      <c r="A16" s="46"/>
      <c r="B16" s="47"/>
      <c r="C16" s="48" t="s">
        <v>49</v>
      </c>
      <c r="D16" s="26">
        <v>0</v>
      </c>
      <c r="E16" s="26">
        <v>1</v>
      </c>
      <c r="F16" s="26">
        <v>1</v>
      </c>
      <c r="G16" s="32">
        <f t="shared" si="0"/>
        <v>0</v>
      </c>
      <c r="H16" s="49"/>
    </row>
    <row r="17" spans="1:9" s="29" customFormat="1" ht="30" customHeight="1">
      <c r="A17" s="22" t="s">
        <v>20</v>
      </c>
      <c r="B17" s="23" t="s">
        <v>45</v>
      </c>
      <c r="C17" s="24" t="s">
        <v>35</v>
      </c>
      <c r="D17" s="25">
        <v>4937</v>
      </c>
      <c r="E17" s="25">
        <v>1</v>
      </c>
      <c r="F17" s="26">
        <v>1</v>
      </c>
      <c r="G17" s="25">
        <f t="shared" ref="G17" si="1">D17*E17*F17</f>
        <v>4937</v>
      </c>
      <c r="H17" s="27"/>
      <c r="I17" s="28"/>
    </row>
    <row r="18" spans="1:9" s="1" customFormat="1" ht="15.75" customHeight="1">
      <c r="A18" s="19" t="s">
        <v>19</v>
      </c>
      <c r="B18" s="20"/>
      <c r="C18" s="20"/>
      <c r="D18" s="20"/>
      <c r="E18" s="20"/>
      <c r="F18" s="20"/>
      <c r="G18" s="20"/>
      <c r="H18" s="20"/>
      <c r="I18" s="4"/>
    </row>
    <row r="19" spans="1:9" s="29" customFormat="1">
      <c r="A19" s="30" t="s">
        <v>37</v>
      </c>
      <c r="B19" s="31" t="s">
        <v>39</v>
      </c>
      <c r="C19" s="24" t="s">
        <v>38</v>
      </c>
      <c r="D19" s="26">
        <v>60000</v>
      </c>
      <c r="E19" s="26">
        <v>1</v>
      </c>
      <c r="F19" s="26">
        <v>1</v>
      </c>
      <c r="G19" s="32">
        <f t="shared" ref="G19:G23" si="2">D19*E19*F19</f>
        <v>60000</v>
      </c>
      <c r="H19" s="33"/>
    </row>
    <row r="20" spans="1:9" s="29" customFormat="1">
      <c r="A20" s="35"/>
      <c r="B20" s="31"/>
      <c r="C20" s="24" t="s">
        <v>42</v>
      </c>
      <c r="D20" s="26">
        <v>0</v>
      </c>
      <c r="E20" s="26">
        <v>1</v>
      </c>
      <c r="F20" s="26">
        <v>1</v>
      </c>
      <c r="G20" s="32">
        <f t="shared" si="2"/>
        <v>0</v>
      </c>
      <c r="H20" s="33"/>
    </row>
    <row r="21" spans="1:9" s="29" customFormat="1">
      <c r="A21" s="35"/>
      <c r="B21" s="31"/>
      <c r="C21" s="24" t="s">
        <v>51</v>
      </c>
      <c r="D21" s="26">
        <v>3310</v>
      </c>
      <c r="E21" s="26">
        <v>1</v>
      </c>
      <c r="F21" s="26">
        <v>1</v>
      </c>
      <c r="G21" s="32">
        <f t="shared" si="2"/>
        <v>3310</v>
      </c>
      <c r="H21" s="33"/>
    </row>
    <row r="22" spans="1:9" s="29" customFormat="1">
      <c r="A22" s="35"/>
      <c r="B22" s="31"/>
      <c r="C22" s="24" t="s">
        <v>50</v>
      </c>
      <c r="D22" s="26">
        <v>2206.6</v>
      </c>
      <c r="E22" s="26">
        <v>1</v>
      </c>
      <c r="F22" s="26">
        <v>1</v>
      </c>
      <c r="G22" s="32">
        <f t="shared" si="2"/>
        <v>2206.6</v>
      </c>
      <c r="H22" s="33"/>
    </row>
    <row r="23" spans="1:9" s="29" customFormat="1" ht="20.100000000000001" customHeight="1">
      <c r="A23" s="34" t="s">
        <v>40</v>
      </c>
      <c r="B23" s="33"/>
      <c r="C23" s="27" t="s">
        <v>41</v>
      </c>
      <c r="D23" s="32">
        <v>1749</v>
      </c>
      <c r="E23" s="32">
        <v>1</v>
      </c>
      <c r="F23" s="32">
        <v>38</v>
      </c>
      <c r="G23" s="32">
        <f t="shared" si="2"/>
        <v>66462</v>
      </c>
      <c r="H23" s="31"/>
      <c r="I23" s="28"/>
    </row>
    <row r="24" spans="1:9" s="1" customFormat="1">
      <c r="A24" s="18" t="s">
        <v>9</v>
      </c>
      <c r="B24" s="7"/>
      <c r="C24" s="8"/>
      <c r="D24" s="15"/>
      <c r="E24" s="15"/>
      <c r="F24" s="15"/>
      <c r="G24" s="15"/>
      <c r="H24" s="9"/>
      <c r="I24" s="4"/>
    </row>
    <row r="25" spans="1:9" s="29" customFormat="1">
      <c r="A25" s="28" t="s">
        <v>60</v>
      </c>
      <c r="C25" s="27" t="s">
        <v>61</v>
      </c>
      <c r="D25" s="29">
        <v>1000</v>
      </c>
      <c r="E25" s="44">
        <v>1</v>
      </c>
      <c r="F25" s="44">
        <v>1</v>
      </c>
      <c r="G25" s="44">
        <f>D25*E25*F25</f>
        <v>1000</v>
      </c>
      <c r="H25" s="24"/>
      <c r="I25" s="28"/>
    </row>
    <row r="26" spans="1:9" s="29" customFormat="1">
      <c r="A26" s="63" t="s">
        <v>65</v>
      </c>
      <c r="B26" s="64"/>
      <c r="C26" s="27" t="s">
        <v>16</v>
      </c>
      <c r="D26" s="44">
        <v>1500</v>
      </c>
      <c r="E26" s="44">
        <v>1</v>
      </c>
      <c r="F26" s="44">
        <v>1</v>
      </c>
      <c r="G26" s="44">
        <f>D26*E26*F26</f>
        <v>1500</v>
      </c>
      <c r="H26" s="24"/>
      <c r="I26" s="28"/>
    </row>
    <row r="27" spans="1:9" s="29" customFormat="1">
      <c r="A27" s="55" t="s">
        <v>62</v>
      </c>
      <c r="B27" s="56"/>
      <c r="C27" s="27" t="s">
        <v>61</v>
      </c>
      <c r="D27" s="44">
        <v>550</v>
      </c>
      <c r="E27" s="44">
        <v>1</v>
      </c>
      <c r="F27" s="44">
        <v>13</v>
      </c>
      <c r="G27" s="44">
        <f>D27*E27*F27</f>
        <v>7150</v>
      </c>
      <c r="H27" s="24"/>
      <c r="I27" s="28"/>
    </row>
    <row r="28" spans="1:9" s="29" customFormat="1">
      <c r="A28" s="55" t="s">
        <v>64</v>
      </c>
      <c r="B28" s="56"/>
      <c r="C28" s="27" t="s">
        <v>61</v>
      </c>
      <c r="D28" s="44">
        <v>400</v>
      </c>
      <c r="E28" s="44">
        <v>1</v>
      </c>
      <c r="F28" s="44">
        <v>7</v>
      </c>
      <c r="G28" s="44">
        <f>D28*E28*F28</f>
        <v>2800</v>
      </c>
      <c r="H28" s="24"/>
      <c r="I28" s="28"/>
    </row>
    <row r="29" spans="1:9" s="29" customFormat="1">
      <c r="A29" s="55" t="s">
        <v>63</v>
      </c>
      <c r="B29" s="56"/>
      <c r="C29" s="27" t="s">
        <v>61</v>
      </c>
      <c r="D29" s="44">
        <v>550</v>
      </c>
      <c r="E29" s="44">
        <v>1</v>
      </c>
      <c r="F29" s="44">
        <v>1</v>
      </c>
      <c r="G29" s="44">
        <f>D29*E29*F29</f>
        <v>550</v>
      </c>
      <c r="H29" s="24"/>
      <c r="I29" s="28"/>
    </row>
    <row r="30" spans="1:9" s="29" customFormat="1">
      <c r="A30" s="63" t="s">
        <v>43</v>
      </c>
      <c r="B30" s="64"/>
      <c r="C30" s="24"/>
      <c r="D30" s="32">
        <v>700</v>
      </c>
      <c r="E30" s="32">
        <v>3</v>
      </c>
      <c r="F30" s="44">
        <v>12</v>
      </c>
      <c r="G30" s="44">
        <f t="shared" ref="G30" si="3">D30*E30*F30</f>
        <v>25200</v>
      </c>
      <c r="H30" s="31"/>
      <c r="I30" s="28"/>
    </row>
    <row r="31" spans="1:9" s="1" customFormat="1">
      <c r="A31" s="18" t="s">
        <v>18</v>
      </c>
      <c r="B31" s="7"/>
      <c r="C31" s="8"/>
      <c r="D31" s="15"/>
      <c r="E31" s="15"/>
      <c r="F31" s="15"/>
      <c r="G31" s="15"/>
      <c r="H31" s="9"/>
      <c r="I31" s="4"/>
    </row>
    <row r="32" spans="1:9" s="41" customFormat="1" ht="15" customHeight="1">
      <c r="A32" s="42" t="s">
        <v>24</v>
      </c>
      <c r="B32" s="43" t="s">
        <v>23</v>
      </c>
      <c r="C32" s="39" t="s">
        <v>44</v>
      </c>
      <c r="D32" s="25">
        <v>500</v>
      </c>
      <c r="E32" s="25">
        <v>1</v>
      </c>
      <c r="F32" s="25">
        <v>6</v>
      </c>
      <c r="G32" s="25">
        <f t="shared" ref="G32:G35" si="4">D32*E32*F32</f>
        <v>3000</v>
      </c>
      <c r="H32" s="40"/>
    </row>
    <row r="33" spans="1:9" s="41" customFormat="1" ht="15" customHeight="1">
      <c r="A33" s="37" t="s">
        <v>56</v>
      </c>
      <c r="B33" s="38"/>
      <c r="C33" s="39"/>
      <c r="D33" s="44">
        <v>800</v>
      </c>
      <c r="E33" s="44">
        <v>1</v>
      </c>
      <c r="F33" s="44">
        <v>13</v>
      </c>
      <c r="G33" s="44">
        <f>D33*E33*F33</f>
        <v>10400</v>
      </c>
      <c r="H33" s="40"/>
    </row>
    <row r="34" spans="1:9" s="41" customFormat="1" ht="15" customHeight="1">
      <c r="A34" s="37"/>
      <c r="B34" s="38"/>
      <c r="C34" s="39" t="s">
        <v>48</v>
      </c>
      <c r="D34" s="25">
        <v>199</v>
      </c>
      <c r="E34" s="25">
        <v>1</v>
      </c>
      <c r="F34" s="25">
        <v>2</v>
      </c>
      <c r="G34" s="25">
        <f t="shared" si="4"/>
        <v>398</v>
      </c>
      <c r="H34" s="40"/>
    </row>
    <row r="35" spans="1:9" s="29" customFormat="1">
      <c r="A35" s="65"/>
      <c r="B35" s="66"/>
      <c r="C35" s="36" t="s">
        <v>25</v>
      </c>
      <c r="D35" s="32">
        <v>200</v>
      </c>
      <c r="E35" s="32">
        <v>2</v>
      </c>
      <c r="F35" s="32">
        <v>5</v>
      </c>
      <c r="G35" s="32">
        <f t="shared" si="4"/>
        <v>2000</v>
      </c>
      <c r="H35" s="24"/>
      <c r="I35" s="28"/>
    </row>
    <row r="36" spans="1:9" s="1" customFormat="1" ht="28.5">
      <c r="A36" s="18" t="s">
        <v>10</v>
      </c>
      <c r="B36" s="7"/>
      <c r="C36" s="8"/>
      <c r="D36" s="15"/>
      <c r="E36" s="15"/>
      <c r="F36" s="15"/>
      <c r="G36" s="15"/>
      <c r="H36" s="9"/>
      <c r="I36" s="4"/>
    </row>
    <row r="37" spans="1:9" s="29" customFormat="1">
      <c r="A37" s="50"/>
      <c r="B37" s="51"/>
      <c r="C37" s="24" t="s">
        <v>58</v>
      </c>
      <c r="D37" s="26">
        <v>7658.82</v>
      </c>
      <c r="E37" s="26">
        <v>1</v>
      </c>
      <c r="F37" s="26">
        <v>1</v>
      </c>
      <c r="G37" s="79">
        <f t="shared" ref="G37:G38" si="5">D37*E37*F37</f>
        <v>7658.82</v>
      </c>
      <c r="H37" s="31"/>
      <c r="I37" s="28"/>
    </row>
    <row r="38" spans="1:9" s="29" customFormat="1">
      <c r="A38" s="50"/>
      <c r="B38" s="51"/>
      <c r="C38" s="24" t="s">
        <v>59</v>
      </c>
      <c r="D38" s="26">
        <v>3366.32</v>
      </c>
      <c r="E38" s="26">
        <v>1</v>
      </c>
      <c r="F38" s="26">
        <v>1</v>
      </c>
      <c r="G38" s="79">
        <f t="shared" si="5"/>
        <v>3366.32</v>
      </c>
      <c r="H38" s="31"/>
      <c r="I38" s="28"/>
    </row>
    <row r="39" spans="1:9" s="11" customFormat="1">
      <c r="A39" s="60" t="s">
        <v>29</v>
      </c>
      <c r="B39" s="61"/>
      <c r="C39" s="61"/>
      <c r="D39" s="61"/>
      <c r="E39" s="61"/>
      <c r="F39" s="62"/>
      <c r="G39" s="16">
        <f>SUM(G10:G38)</f>
        <v>247012.74000000002</v>
      </c>
      <c r="H39" s="10"/>
      <c r="I39" s="4"/>
    </row>
    <row r="40" spans="1:9" s="11" customFormat="1">
      <c r="A40" s="60" t="s">
        <v>30</v>
      </c>
      <c r="B40" s="61"/>
      <c r="C40" s="61"/>
      <c r="D40" s="61"/>
      <c r="E40" s="61"/>
      <c r="F40" s="62"/>
      <c r="G40" s="16">
        <f>G39*0.1</f>
        <v>24701.274000000005</v>
      </c>
      <c r="H40" s="10"/>
      <c r="I40" s="4"/>
    </row>
    <row r="41" spans="1:9" ht="14.25" customHeight="1">
      <c r="A41" s="57" t="s">
        <v>31</v>
      </c>
      <c r="B41" s="58"/>
      <c r="C41" s="58"/>
      <c r="D41" s="58"/>
      <c r="E41" s="58"/>
      <c r="F41" s="59"/>
      <c r="G41" s="17">
        <f>SUM(G39:G40)</f>
        <v>271714.01400000002</v>
      </c>
      <c r="H41" s="10"/>
    </row>
  </sheetData>
  <mergeCells count="12">
    <mergeCell ref="H10:H11"/>
    <mergeCell ref="A1:C1"/>
    <mergeCell ref="B2:E2"/>
    <mergeCell ref="A7:B7"/>
    <mergeCell ref="A9:A13"/>
    <mergeCell ref="B10:B13"/>
    <mergeCell ref="A41:F41"/>
    <mergeCell ref="A40:F40"/>
    <mergeCell ref="A39:F39"/>
    <mergeCell ref="A30:B30"/>
    <mergeCell ref="A26:B26"/>
    <mergeCell ref="A35:B35"/>
  </mergeCells>
  <phoneticPr fontId="1" type="noConversion"/>
  <pageMargins left="0.60972222222222228" right="0.17916666666666667" top="0.4" bottom="0.50902777777777775" header="0.32916666666666666" footer="0.51111111111111107"/>
  <pageSetup paperSize="9" scale="57" firstPageNumber="4294963191" orientation="portrait" r:id="rId1"/>
  <headerFooter alignWithMargins="0"/>
  <rowBreaks count="1" manualBreakCount="1">
    <brk id="30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9" sqref="B9"/>
    </sheetView>
  </sheetViews>
  <sheetFormatPr defaultRowHeight="14.25"/>
  <cols>
    <col min="1" max="1" width="27.25" bestFit="1" customWidth="1"/>
  </cols>
  <sheetData>
    <row r="1" spans="1:2">
      <c r="A1" s="45" t="s">
        <v>53</v>
      </c>
      <c r="B1">
        <v>178</v>
      </c>
    </row>
    <row r="2" spans="1:2">
      <c r="A2" s="45" t="s">
        <v>54</v>
      </c>
      <c r="B2">
        <v>236</v>
      </c>
    </row>
    <row r="3" spans="1:2">
      <c r="A3" s="45" t="s">
        <v>55</v>
      </c>
      <c r="B3">
        <v>100</v>
      </c>
    </row>
    <row r="8" spans="1:2">
      <c r="B8">
        <f>SUM(B1:B6)</f>
        <v>514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试驾旅行社</vt:lpstr>
      <vt:lpstr>Sheet1</vt:lpstr>
      <vt:lpstr>试驾旅行社!Print_Area</vt:lpstr>
      <vt:lpstr>试驾旅行社!Print_Titles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Siyi,应思怡</dc:creator>
  <cp:lastModifiedBy>thinkpad</cp:lastModifiedBy>
  <cp:revision/>
  <cp:lastPrinted>2014-06-18T06:24:07Z</cp:lastPrinted>
  <dcterms:created xsi:type="dcterms:W3CDTF">1996-12-17T01:32:42Z</dcterms:created>
  <dcterms:modified xsi:type="dcterms:W3CDTF">2018-03-06T06:56:23Z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2052-6.6.0.2461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