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60"/>
  </bookViews>
  <sheets>
    <sheet name="Sheet1" sheetId="1" r:id="rId1"/>
  </sheets>
  <definedNames>
    <definedName name="_xlnm._FilterDatabase" localSheetId="0" hidden="1">Sheet1!$A$4:$O$26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<sst xmlns="http://schemas.openxmlformats.org/spreadsheetml/2006/main" count="93" uniqueCount="43">
  <si>
    <t>会议结算单</t>
  </si>
  <si>
    <t>会议单号</t>
  </si>
  <si>
    <t>供应商</t>
  </si>
  <si>
    <t>康辉集团北京国际会议展览有限公司</t>
  </si>
  <si>
    <t>会议名称</t>
  </si>
  <si>
    <t>C1</t>
  </si>
  <si>
    <t>会议时间/地点</t>
  </si>
  <si>
    <t>参会人数</t>
  </si>
  <si>
    <t>会务费</t>
  </si>
  <si>
    <t>项目</t>
  </si>
  <si>
    <t>数量</t>
  </si>
  <si>
    <t>单位</t>
  </si>
  <si>
    <t>劳务费</t>
  </si>
  <si>
    <t>个税</t>
  </si>
  <si>
    <t>次数</t>
  </si>
  <si>
    <t>单价</t>
  </si>
  <si>
    <t>小计</t>
  </si>
  <si>
    <t>备注</t>
  </si>
  <si>
    <t>0926张玉林</t>
  </si>
  <si>
    <t>场</t>
  </si>
  <si>
    <t>元</t>
  </si>
  <si>
    <t>餐饮费</t>
  </si>
  <si>
    <t>1029章雪莲</t>
  </si>
  <si>
    <t>1024章雪莲</t>
  </si>
  <si>
    <t>1012汪丽</t>
  </si>
  <si>
    <t>1026马丽</t>
  </si>
  <si>
    <t>1017王道义</t>
  </si>
  <si>
    <t>1107张宁</t>
  </si>
  <si>
    <t>1029张宁</t>
  </si>
  <si>
    <t>1114邓霄</t>
  </si>
  <si>
    <t>何骞</t>
  </si>
  <si>
    <t>1024杨海平</t>
  </si>
  <si>
    <t>1119杨海平</t>
  </si>
  <si>
    <t>1126杨海平</t>
  </si>
  <si>
    <t>1127杨海平</t>
  </si>
  <si>
    <t>次</t>
  </si>
  <si>
    <t>交通费</t>
  </si>
  <si>
    <t>王绪轶、曾宪祥往返高铁</t>
  </si>
  <si>
    <t>马丽交通费</t>
  </si>
  <si>
    <t>合计</t>
  </si>
  <si>
    <t>服务费</t>
  </si>
  <si>
    <t>税金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</si>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</sst>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8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6" fillId="2" borderId="3" xfId="49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0" fontId="5" fillId="2" borderId="3" xfId="49" applyFont="1" applyFill="1" applyBorder="1" applyAlignment="1">
      <alignment horizontal="center" vertical="center" wrapText="1"/>
    </xf>
    <xf numFmtId="0" fontId="5" fillId="2" borderId="8" xfId="49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right" vertical="center" wrapText="1"/>
    </xf>
    <xf numFmtId="9" fontId="6" fillId="2" borderId="1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right" vertical="center" wrapText="1"/>
    </xf>
    <xf numFmtId="0" fontId="6" fillId="4" borderId="8" xfId="0" applyFont="1" applyFill="1" applyBorder="1" applyAlignment="1">
      <alignment horizontal="center" vertical="center" wrapText="1"/>
    </xf>
    <xf numFmtId="176" fontId="6" fillId="4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6" fillId="2" borderId="8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L‘Oreal 采购报价单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3"/>
  <sheetViews>
    <sheetView tabSelected="1" zoomScale="88" zoomScaleNormal="88" workbookViewId="0">
      <selection activeCell="L26" sqref="L26"/>
    </sheetView>
  </sheetViews>
  <sheetFormatPr defaultColWidth="12.5480769230769" defaultRowHeight="18" customHeight="1"/>
  <cols>
    <col min="1" max="1" width="6.77884615384615" style="1" customWidth="1"/>
    <col min="2" max="2" width="3.17307692307692" style="1" customWidth="1"/>
    <col min="3" max="3" width="9.51923076923077" style="1" customWidth="1"/>
    <col min="4" max="4" width="29.7115384615385" style="3" customWidth="1"/>
    <col min="5" max="5" width="6.92307692307692" style="1" customWidth="1"/>
    <col min="6" max="8" width="9.375" style="1" customWidth="1"/>
    <col min="9" max="9" width="6.77884615384615" style="1" customWidth="1"/>
    <col min="10" max="10" width="9.80769230769231" style="1" customWidth="1"/>
    <col min="11" max="11" width="10.3846153846154" style="1" customWidth="1"/>
    <col min="12" max="12" width="10.9615384615385" style="1" customWidth="1"/>
    <col min="13" max="13" width="26.25" style="1" customWidth="1"/>
    <col min="14" max="14" width="12.5480769230769" style="1"/>
    <col min="15" max="15" width="22.0673076923077" style="1" customWidth="1"/>
    <col min="16" max="16384" width="12.5480769230769" style="1"/>
  </cols>
  <sheetData>
    <row r="1" s="1" customFormat="1" ht="30" customHeight="1" spans="1:15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7" t="s">
        <v>1</v>
      </c>
      <c r="O1" s="48"/>
    </row>
    <row r="2" s="2" customFormat="1" customHeight="1" spans="1:13">
      <c r="A2" s="6" t="s">
        <v>2</v>
      </c>
      <c r="B2" s="6"/>
      <c r="C2" s="7" t="s">
        <v>3</v>
      </c>
      <c r="D2" s="8"/>
      <c r="E2" s="34"/>
      <c r="F2" s="34"/>
      <c r="G2" s="34"/>
      <c r="H2" s="34"/>
      <c r="I2" s="34"/>
      <c r="J2" s="34"/>
      <c r="K2" s="34"/>
      <c r="L2" s="34"/>
      <c r="M2" s="49"/>
    </row>
    <row r="3" s="2" customFormat="1" ht="29.1" customHeight="1" spans="1:13">
      <c r="A3" s="6" t="s">
        <v>4</v>
      </c>
      <c r="B3" s="6"/>
      <c r="C3" s="9" t="s">
        <v>5</v>
      </c>
      <c r="D3" s="10"/>
      <c r="E3" s="9"/>
      <c r="F3" s="6" t="s">
        <v>6</v>
      </c>
      <c r="G3" s="35"/>
      <c r="H3" s="35"/>
      <c r="I3" s="35"/>
      <c r="J3" s="36"/>
      <c r="K3" s="37"/>
      <c r="L3" s="6" t="s">
        <v>7</v>
      </c>
      <c r="M3" s="6"/>
    </row>
    <row r="4" s="2" customFormat="1" customHeight="1" spans="1:13">
      <c r="A4" s="11" t="s">
        <v>8</v>
      </c>
      <c r="B4" s="12"/>
      <c r="C4" s="13"/>
      <c r="D4" s="14" t="s">
        <v>9</v>
      </c>
      <c r="E4" s="13" t="s">
        <v>10</v>
      </c>
      <c r="F4" s="13" t="s">
        <v>11</v>
      </c>
      <c r="G4" s="13" t="s">
        <v>12</v>
      </c>
      <c r="H4" s="13" t="s">
        <v>13</v>
      </c>
      <c r="I4" s="13" t="s">
        <v>14</v>
      </c>
      <c r="J4" s="38" t="s">
        <v>15</v>
      </c>
      <c r="K4" s="38" t="s">
        <v>11</v>
      </c>
      <c r="L4" s="13" t="s">
        <v>16</v>
      </c>
      <c r="M4" s="13" t="s">
        <v>17</v>
      </c>
    </row>
    <row r="5" s="2" customFormat="1" customHeight="1" spans="1:13">
      <c r="A5" s="15"/>
      <c r="B5" s="16"/>
      <c r="C5" s="17">
        <v>75</v>
      </c>
      <c r="D5" s="18" t="s">
        <v>18</v>
      </c>
      <c r="E5" s="17">
        <v>1</v>
      </c>
      <c r="F5" s="17" t="s">
        <v>19</v>
      </c>
      <c r="G5" s="17">
        <v>760</v>
      </c>
      <c r="H5" s="13">
        <v>0</v>
      </c>
      <c r="I5" s="17">
        <v>1</v>
      </c>
      <c r="J5" s="39">
        <f t="shared" ref="J5:J20" si="0">G5+H5</f>
        <v>760</v>
      </c>
      <c r="K5" s="39" t="s">
        <v>20</v>
      </c>
      <c r="L5" s="17">
        <f t="shared" ref="L5:L20" si="1">J5</f>
        <v>760</v>
      </c>
      <c r="M5" s="17" t="s">
        <v>21</v>
      </c>
    </row>
    <row r="6" s="2" customFormat="1" customHeight="1" spans="1:13">
      <c r="A6" s="15"/>
      <c r="B6" s="16"/>
      <c r="C6" s="17">
        <v>76</v>
      </c>
      <c r="D6" s="19" t="s">
        <v>22</v>
      </c>
      <c r="E6" s="17">
        <v>1</v>
      </c>
      <c r="F6" s="17" t="s">
        <v>19</v>
      </c>
      <c r="G6" s="17">
        <v>928</v>
      </c>
      <c r="H6" s="13">
        <v>0</v>
      </c>
      <c r="I6" s="17">
        <v>1</v>
      </c>
      <c r="J6" s="39">
        <f t="shared" si="0"/>
        <v>928</v>
      </c>
      <c r="K6" s="39" t="s">
        <v>20</v>
      </c>
      <c r="L6" s="17">
        <f t="shared" si="1"/>
        <v>928</v>
      </c>
      <c r="M6" s="17" t="s">
        <v>21</v>
      </c>
    </row>
    <row r="7" s="2" customFormat="1" customHeight="1" spans="1:13">
      <c r="A7" s="15"/>
      <c r="B7" s="16"/>
      <c r="C7" s="17">
        <v>77</v>
      </c>
      <c r="D7" s="19" t="s">
        <v>23</v>
      </c>
      <c r="E7" s="17">
        <v>1</v>
      </c>
      <c r="F7" s="17" t="s">
        <v>19</v>
      </c>
      <c r="G7" s="17">
        <v>980</v>
      </c>
      <c r="H7" s="13">
        <v>0</v>
      </c>
      <c r="I7" s="17">
        <v>1</v>
      </c>
      <c r="J7" s="39">
        <f t="shared" si="0"/>
        <v>980</v>
      </c>
      <c r="K7" s="39" t="s">
        <v>20</v>
      </c>
      <c r="L7" s="17">
        <f t="shared" si="1"/>
        <v>980</v>
      </c>
      <c r="M7" s="17" t="s">
        <v>21</v>
      </c>
    </row>
    <row r="8" s="2" customFormat="1" customHeight="1" spans="1:13">
      <c r="A8" s="15"/>
      <c r="B8" s="16"/>
      <c r="C8" s="17">
        <v>78</v>
      </c>
      <c r="D8" s="18" t="s">
        <v>24</v>
      </c>
      <c r="E8" s="17">
        <v>1</v>
      </c>
      <c r="F8" s="17" t="s">
        <v>19</v>
      </c>
      <c r="G8" s="17">
        <v>946</v>
      </c>
      <c r="H8" s="13">
        <v>0</v>
      </c>
      <c r="I8" s="17">
        <v>1</v>
      </c>
      <c r="J8" s="39">
        <f t="shared" si="0"/>
        <v>946</v>
      </c>
      <c r="K8" s="39" t="s">
        <v>20</v>
      </c>
      <c r="L8" s="17">
        <f t="shared" si="1"/>
        <v>946</v>
      </c>
      <c r="M8" s="17" t="s">
        <v>21</v>
      </c>
    </row>
    <row r="9" s="2" customFormat="1" customHeight="1" spans="1:13">
      <c r="A9" s="15"/>
      <c r="B9" s="16"/>
      <c r="C9" s="17">
        <v>79</v>
      </c>
      <c r="D9" s="18" t="s">
        <v>25</v>
      </c>
      <c r="E9" s="17">
        <v>1</v>
      </c>
      <c r="F9" s="17" t="s">
        <v>19</v>
      </c>
      <c r="G9" s="17">
        <v>954</v>
      </c>
      <c r="H9" s="13">
        <v>0</v>
      </c>
      <c r="I9" s="17">
        <v>1</v>
      </c>
      <c r="J9" s="39">
        <f t="shared" si="0"/>
        <v>954</v>
      </c>
      <c r="K9" s="39" t="s">
        <v>20</v>
      </c>
      <c r="L9" s="17">
        <f t="shared" si="1"/>
        <v>954</v>
      </c>
      <c r="M9" s="17" t="s">
        <v>21</v>
      </c>
    </row>
    <row r="10" s="2" customFormat="1" customHeight="1" spans="1:13">
      <c r="A10" s="15"/>
      <c r="B10" s="16"/>
      <c r="C10" s="17">
        <v>80</v>
      </c>
      <c r="D10" s="18" t="s">
        <v>26</v>
      </c>
      <c r="E10" s="17">
        <v>1</v>
      </c>
      <c r="F10" s="17" t="s">
        <v>19</v>
      </c>
      <c r="G10" s="17">
        <v>592</v>
      </c>
      <c r="H10" s="13">
        <v>0</v>
      </c>
      <c r="I10" s="17">
        <v>1</v>
      </c>
      <c r="J10" s="39">
        <f t="shared" si="0"/>
        <v>592</v>
      </c>
      <c r="K10" s="39" t="s">
        <v>20</v>
      </c>
      <c r="L10" s="17">
        <f t="shared" si="1"/>
        <v>592</v>
      </c>
      <c r="M10" s="17" t="s">
        <v>21</v>
      </c>
    </row>
    <row r="11" s="2" customFormat="1" customHeight="1" spans="1:13">
      <c r="A11" s="15"/>
      <c r="B11" s="16"/>
      <c r="C11" s="17">
        <v>81</v>
      </c>
      <c r="D11" s="18" t="s">
        <v>27</v>
      </c>
      <c r="E11" s="17">
        <v>1</v>
      </c>
      <c r="F11" s="17" t="s">
        <v>19</v>
      </c>
      <c r="G11" s="17">
        <v>497</v>
      </c>
      <c r="H11" s="13">
        <v>0</v>
      </c>
      <c r="I11" s="17">
        <v>1</v>
      </c>
      <c r="J11" s="39">
        <f t="shared" si="0"/>
        <v>497</v>
      </c>
      <c r="K11" s="39" t="s">
        <v>20</v>
      </c>
      <c r="L11" s="17">
        <f t="shared" si="1"/>
        <v>497</v>
      </c>
      <c r="M11" s="17" t="s">
        <v>21</v>
      </c>
    </row>
    <row r="12" s="2" customFormat="1" customHeight="1" spans="1:13">
      <c r="A12" s="15"/>
      <c r="B12" s="16"/>
      <c r="C12" s="17">
        <v>82</v>
      </c>
      <c r="D12" s="18" t="s">
        <v>28</v>
      </c>
      <c r="E12" s="17">
        <v>1</v>
      </c>
      <c r="F12" s="17" t="s">
        <v>19</v>
      </c>
      <c r="G12" s="17">
        <v>553</v>
      </c>
      <c r="H12" s="13">
        <v>0</v>
      </c>
      <c r="I12" s="17">
        <v>1</v>
      </c>
      <c r="J12" s="39">
        <f t="shared" si="0"/>
        <v>553</v>
      </c>
      <c r="K12" s="39" t="s">
        <v>20</v>
      </c>
      <c r="L12" s="17">
        <f t="shared" si="1"/>
        <v>553</v>
      </c>
      <c r="M12" s="17" t="s">
        <v>21</v>
      </c>
    </row>
    <row r="13" s="2" customFormat="1" customHeight="1" spans="1:13">
      <c r="A13" s="15"/>
      <c r="B13" s="16"/>
      <c r="C13" s="17">
        <v>83</v>
      </c>
      <c r="D13" s="18" t="s">
        <v>29</v>
      </c>
      <c r="E13" s="17">
        <v>1</v>
      </c>
      <c r="F13" s="17" t="s">
        <v>19</v>
      </c>
      <c r="G13" s="17">
        <v>680</v>
      </c>
      <c r="H13" s="13">
        <v>0</v>
      </c>
      <c r="I13" s="17">
        <v>1</v>
      </c>
      <c r="J13" s="39">
        <f t="shared" si="0"/>
        <v>680</v>
      </c>
      <c r="K13" s="39" t="s">
        <v>20</v>
      </c>
      <c r="L13" s="17">
        <f t="shared" si="1"/>
        <v>680</v>
      </c>
      <c r="M13" s="17" t="s">
        <v>21</v>
      </c>
    </row>
    <row r="14" s="2" customFormat="1" customHeight="1" spans="1:13">
      <c r="A14" s="15"/>
      <c r="B14" s="16"/>
      <c r="C14" s="17">
        <v>84</v>
      </c>
      <c r="D14" s="18" t="s">
        <v>30</v>
      </c>
      <c r="E14" s="17">
        <v>1</v>
      </c>
      <c r="F14" s="17" t="s">
        <v>19</v>
      </c>
      <c r="G14" s="17">
        <v>213.6</v>
      </c>
      <c r="H14" s="13">
        <v>0</v>
      </c>
      <c r="I14" s="17">
        <v>1</v>
      </c>
      <c r="J14" s="39">
        <f t="shared" si="0"/>
        <v>213.6</v>
      </c>
      <c r="K14" s="39" t="s">
        <v>20</v>
      </c>
      <c r="L14" s="17">
        <f t="shared" si="1"/>
        <v>213.6</v>
      </c>
      <c r="M14" s="17" t="s">
        <v>21</v>
      </c>
    </row>
    <row r="15" s="2" customFormat="1" customHeight="1" spans="1:13">
      <c r="A15" s="15"/>
      <c r="B15" s="16"/>
      <c r="C15" s="17">
        <v>85</v>
      </c>
      <c r="D15" s="18" t="s">
        <v>31</v>
      </c>
      <c r="E15" s="17">
        <v>1</v>
      </c>
      <c r="F15" s="17" t="s">
        <v>19</v>
      </c>
      <c r="G15" s="17">
        <v>939</v>
      </c>
      <c r="H15" s="13">
        <v>0</v>
      </c>
      <c r="I15" s="17">
        <v>1</v>
      </c>
      <c r="J15" s="39">
        <f t="shared" si="0"/>
        <v>939</v>
      </c>
      <c r="K15" s="39" t="s">
        <v>20</v>
      </c>
      <c r="L15" s="17">
        <f t="shared" si="1"/>
        <v>939</v>
      </c>
      <c r="M15" s="17" t="s">
        <v>21</v>
      </c>
    </row>
    <row r="16" s="2" customFormat="1" customHeight="1" spans="1:13">
      <c r="A16" s="15"/>
      <c r="B16" s="16"/>
      <c r="C16" s="17">
        <v>86</v>
      </c>
      <c r="D16" s="18" t="s">
        <v>32</v>
      </c>
      <c r="E16" s="17">
        <v>1</v>
      </c>
      <c r="F16" s="17" t="s">
        <v>19</v>
      </c>
      <c r="G16" s="17">
        <v>928</v>
      </c>
      <c r="H16" s="13">
        <v>0</v>
      </c>
      <c r="I16" s="17">
        <v>1</v>
      </c>
      <c r="J16" s="39">
        <f t="shared" si="0"/>
        <v>928</v>
      </c>
      <c r="K16" s="39" t="s">
        <v>20</v>
      </c>
      <c r="L16" s="17">
        <f t="shared" si="1"/>
        <v>928</v>
      </c>
      <c r="M16" s="17" t="s">
        <v>21</v>
      </c>
    </row>
    <row r="17" s="2" customFormat="1" customHeight="1" spans="1:13">
      <c r="A17" s="15"/>
      <c r="B17" s="16"/>
      <c r="C17" s="17">
        <v>87</v>
      </c>
      <c r="D17" s="18" t="s">
        <v>33</v>
      </c>
      <c r="E17" s="17">
        <v>1</v>
      </c>
      <c r="F17" s="17" t="s">
        <v>19</v>
      </c>
      <c r="G17" s="17">
        <v>941</v>
      </c>
      <c r="H17" s="13">
        <v>0</v>
      </c>
      <c r="I17" s="17">
        <v>1</v>
      </c>
      <c r="J17" s="39">
        <f t="shared" si="0"/>
        <v>941</v>
      </c>
      <c r="K17" s="39" t="s">
        <v>20</v>
      </c>
      <c r="L17" s="17">
        <f t="shared" si="1"/>
        <v>941</v>
      </c>
      <c r="M17" s="17" t="s">
        <v>21</v>
      </c>
    </row>
    <row r="18" s="2" customFormat="1" customHeight="1" spans="1:13">
      <c r="A18" s="15"/>
      <c r="B18" s="16"/>
      <c r="C18" s="17">
        <v>88</v>
      </c>
      <c r="D18" s="18" t="s">
        <v>34</v>
      </c>
      <c r="E18" s="17">
        <v>1</v>
      </c>
      <c r="F18" s="17" t="s">
        <v>19</v>
      </c>
      <c r="G18" s="17">
        <v>925</v>
      </c>
      <c r="H18" s="13">
        <v>0</v>
      </c>
      <c r="I18" s="17">
        <v>1</v>
      </c>
      <c r="J18" s="39">
        <f t="shared" si="0"/>
        <v>925</v>
      </c>
      <c r="K18" s="39" t="s">
        <v>20</v>
      </c>
      <c r="L18" s="17">
        <f t="shared" si="1"/>
        <v>925</v>
      </c>
      <c r="M18" s="17" t="s">
        <v>21</v>
      </c>
    </row>
    <row r="19" s="2" customFormat="1" customHeight="1" spans="1:13">
      <c r="A19" s="15"/>
      <c r="B19" s="16"/>
      <c r="C19" s="17">
        <v>89</v>
      </c>
      <c r="D19" s="19" t="s">
        <v>24</v>
      </c>
      <c r="E19" s="17">
        <v>1</v>
      </c>
      <c r="F19" s="17" t="s">
        <v>35</v>
      </c>
      <c r="G19" s="17">
        <v>2009.54</v>
      </c>
      <c r="H19" s="13">
        <v>0</v>
      </c>
      <c r="I19" s="17">
        <v>1</v>
      </c>
      <c r="J19" s="39">
        <f t="shared" si="0"/>
        <v>2009.54</v>
      </c>
      <c r="K19" s="39" t="s">
        <v>20</v>
      </c>
      <c r="L19" s="17">
        <f t="shared" si="1"/>
        <v>2009.54</v>
      </c>
      <c r="M19" s="17" t="s">
        <v>36</v>
      </c>
    </row>
    <row r="20" s="2" customFormat="1" customHeight="1" spans="1:13">
      <c r="A20" s="15"/>
      <c r="B20" s="16"/>
      <c r="C20" s="17">
        <v>90</v>
      </c>
      <c r="D20" s="19" t="s">
        <v>37</v>
      </c>
      <c r="E20" s="17">
        <v>1</v>
      </c>
      <c r="F20" s="17" t="s">
        <v>35</v>
      </c>
      <c r="G20" s="17">
        <v>1026</v>
      </c>
      <c r="H20" s="13">
        <v>0</v>
      </c>
      <c r="I20" s="17">
        <v>1</v>
      </c>
      <c r="J20" s="39">
        <f t="shared" si="0"/>
        <v>1026</v>
      </c>
      <c r="K20" s="39" t="s">
        <v>20</v>
      </c>
      <c r="L20" s="17">
        <v>1026</v>
      </c>
      <c r="M20" s="17" t="s">
        <v>36</v>
      </c>
    </row>
    <row r="21" s="2" customFormat="1" customHeight="1" spans="1:13">
      <c r="A21" s="15"/>
      <c r="B21" s="16"/>
      <c r="C21" s="17">
        <v>91</v>
      </c>
      <c r="D21" s="19" t="s">
        <v>38</v>
      </c>
      <c r="E21" s="17">
        <v>1</v>
      </c>
      <c r="F21" s="17" t="s">
        <v>35</v>
      </c>
      <c r="G21" s="17">
        <v>194</v>
      </c>
      <c r="H21" s="13">
        <v>0</v>
      </c>
      <c r="I21" s="17">
        <v>1</v>
      </c>
      <c r="J21" s="39">
        <f>G21+H21</f>
        <v>194</v>
      </c>
      <c r="K21" s="39" t="s">
        <v>20</v>
      </c>
      <c r="L21" s="17">
        <f>J21</f>
        <v>194</v>
      </c>
      <c r="M21" s="17" t="s">
        <v>36</v>
      </c>
    </row>
    <row r="22" s="2" customFormat="1" customHeight="1" spans="1:13">
      <c r="A22" s="20" t="s">
        <v>16</v>
      </c>
      <c r="B22" s="20"/>
      <c r="C22" s="21"/>
      <c r="D22" s="21"/>
      <c r="E22" s="21"/>
      <c r="F22" s="21"/>
      <c r="G22" s="21"/>
      <c r="H22" s="21"/>
      <c r="I22" s="21"/>
      <c r="J22" s="21"/>
      <c r="K22" s="21" t="s">
        <v>16</v>
      </c>
      <c r="L22" s="20">
        <f>SUM(L5:L21)</f>
        <v>14066.14</v>
      </c>
      <c r="M22" s="13"/>
    </row>
    <row r="23" s="2" customFormat="1" ht="21.95" customHeight="1" spans="1:13">
      <c r="A23" s="22" t="s">
        <v>39</v>
      </c>
      <c r="B23" s="23"/>
      <c r="C23" s="23"/>
      <c r="D23" s="24"/>
      <c r="E23" s="23"/>
      <c r="F23" s="23"/>
      <c r="G23" s="23"/>
      <c r="H23" s="23"/>
      <c r="I23" s="23"/>
      <c r="J23" s="23"/>
      <c r="K23" s="40"/>
      <c r="L23" s="41">
        <f>L22</f>
        <v>14066.14</v>
      </c>
      <c r="M23" s="17"/>
    </row>
    <row r="24" s="2" customFormat="1" ht="21.95" customHeight="1" spans="1:13">
      <c r="A24" s="25" t="s">
        <v>40</v>
      </c>
      <c r="B24" s="26"/>
      <c r="C24" s="26"/>
      <c r="D24" s="27"/>
      <c r="E24" s="26"/>
      <c r="F24" s="26"/>
      <c r="G24" s="26"/>
      <c r="H24" s="26"/>
      <c r="I24" s="26"/>
      <c r="J24" s="42"/>
      <c r="K24" s="43">
        <v>0.08</v>
      </c>
      <c r="L24" s="13">
        <f>SUM(L23*K24)</f>
        <v>1125.2912</v>
      </c>
      <c r="M24" s="13"/>
    </row>
    <row r="25" s="2" customFormat="1" ht="21.95" customHeight="1" spans="1:13">
      <c r="A25" s="28" t="s">
        <v>41</v>
      </c>
      <c r="B25" s="29"/>
      <c r="C25" s="29"/>
      <c r="D25" s="30"/>
      <c r="E25" s="29"/>
      <c r="F25" s="29"/>
      <c r="G25" s="29"/>
      <c r="H25" s="29"/>
      <c r="I25" s="29"/>
      <c r="J25" s="44"/>
      <c r="K25" s="43">
        <v>0.06</v>
      </c>
      <c r="L25" s="38">
        <f>(L23+L24)*K25</f>
        <v>911.485872</v>
      </c>
      <c r="M25" s="13"/>
    </row>
    <row r="26" s="2" customFormat="1" ht="27" customHeight="1" spans="1:13">
      <c r="A26" s="31" t="s">
        <v>42</v>
      </c>
      <c r="B26" s="32"/>
      <c r="C26" s="32"/>
      <c r="D26" s="24"/>
      <c r="E26" s="32"/>
      <c r="F26" s="32"/>
      <c r="G26" s="32"/>
      <c r="H26" s="32"/>
      <c r="I26" s="32"/>
      <c r="J26" s="32"/>
      <c r="K26" s="45"/>
      <c r="L26" s="46">
        <f>SUM(L23:L25)</f>
        <v>16102.917072</v>
      </c>
      <c r="M26" s="13"/>
    </row>
    <row r="27" s="2" customFormat="1" customHeight="1" spans="4:4">
      <c r="D27" s="33"/>
    </row>
    <row r="28" s="2" customFormat="1" customHeight="1" spans="4:4">
      <c r="D28" s="33"/>
    </row>
    <row r="29" s="2" customFormat="1" customHeight="1" spans="4:4">
      <c r="D29" s="33"/>
    </row>
    <row r="30" s="2" customFormat="1" customHeight="1" spans="4:4">
      <c r="D30" s="33"/>
    </row>
    <row r="31" s="2" customFormat="1" customHeight="1" spans="4:4">
      <c r="D31" s="33"/>
    </row>
    <row r="32" s="2" customFormat="1" customHeight="1" spans="4:4">
      <c r="D32" s="33"/>
    </row>
    <row r="33" s="2" customFormat="1" customHeight="1" spans="4:4">
      <c r="D33" s="33"/>
    </row>
    <row r="34" s="2" customFormat="1" customHeight="1" spans="4:4">
      <c r="D34" s="33"/>
    </row>
    <row r="35" s="2" customFormat="1" customHeight="1" spans="4:4">
      <c r="D35" s="33"/>
    </row>
    <row r="36" s="2" customFormat="1" customHeight="1" spans="4:4">
      <c r="D36" s="33"/>
    </row>
    <row r="37" s="2" customFormat="1" customHeight="1" spans="4:4">
      <c r="D37" s="33"/>
    </row>
    <row r="38" s="2" customFormat="1" customHeight="1" spans="4:4">
      <c r="D38" s="33"/>
    </row>
    <row r="39" s="2" customFormat="1" customHeight="1" spans="4:4">
      <c r="D39" s="33"/>
    </row>
    <row r="40" s="2" customFormat="1" customHeight="1" spans="4:4">
      <c r="D40" s="33"/>
    </row>
    <row r="41" s="2" customFormat="1" customHeight="1" spans="4:4">
      <c r="D41" s="33"/>
    </row>
    <row r="42" s="2" customFormat="1" customHeight="1" spans="4:4">
      <c r="D42" s="33"/>
    </row>
    <row r="43" s="2" customFormat="1" customHeight="1" spans="4:4">
      <c r="D43" s="33"/>
    </row>
    <row r="44" s="2" customFormat="1" customHeight="1" spans="4:4">
      <c r="D44" s="33"/>
    </row>
    <row r="45" s="2" customFormat="1" customHeight="1" spans="4:4">
      <c r="D45" s="33"/>
    </row>
    <row r="46" s="2" customFormat="1" customHeight="1" spans="4:4">
      <c r="D46" s="33"/>
    </row>
    <row r="47" s="2" customFormat="1" customHeight="1" spans="4:4">
      <c r="D47" s="33"/>
    </row>
    <row r="48" s="2" customFormat="1" customHeight="1" spans="4:4">
      <c r="D48" s="33"/>
    </row>
    <row r="49" s="2" customFormat="1" customHeight="1" spans="4:4">
      <c r="D49" s="33"/>
    </row>
    <row r="50" s="2" customFormat="1" customHeight="1" spans="4:4">
      <c r="D50" s="33"/>
    </row>
    <row r="51" s="2" customFormat="1" customHeight="1" spans="4:4">
      <c r="D51" s="33"/>
    </row>
    <row r="52" s="2" customFormat="1" customHeight="1" spans="4:4">
      <c r="D52" s="33"/>
    </row>
    <row r="53" s="2" customFormat="1" customHeight="1" spans="4:4">
      <c r="D53" s="33"/>
    </row>
    <row r="54" s="2" customFormat="1" customHeight="1" spans="4:4">
      <c r="D54" s="33"/>
    </row>
    <row r="55" s="2" customFormat="1" customHeight="1" spans="4:4">
      <c r="D55" s="33"/>
    </row>
    <row r="56" s="2" customFormat="1" customHeight="1" spans="4:4">
      <c r="D56" s="33"/>
    </row>
    <row r="57" s="2" customFormat="1" customHeight="1" spans="4:4">
      <c r="D57" s="33"/>
    </row>
    <row r="58" s="2" customFormat="1" customHeight="1" spans="4:4">
      <c r="D58" s="33"/>
    </row>
    <row r="59" s="2" customFormat="1" customHeight="1" spans="4:4">
      <c r="D59" s="33"/>
    </row>
    <row r="60" s="2" customFormat="1" customHeight="1" spans="4:4">
      <c r="D60" s="33"/>
    </row>
    <row r="61" s="2" customFormat="1" customHeight="1" spans="4:4">
      <c r="D61" s="33"/>
    </row>
    <row r="62" s="2" customFormat="1" customHeight="1" spans="4:4">
      <c r="D62" s="33"/>
    </row>
    <row r="63" s="2" customFormat="1" customHeight="1" spans="4:4">
      <c r="D63" s="33"/>
    </row>
  </sheetData>
  <autoFilter xmlns:etc="http://www.wps.cn/officeDocument/2017/etCustomData" ref="A4:O26" etc:filterBottomFollowUsedRange="0">
    <extLst/>
  </autoFilter>
  <mergeCells count="12">
    <mergeCell ref="A1:M1"/>
    <mergeCell ref="A2:B2"/>
    <mergeCell ref="C2:M2"/>
    <mergeCell ref="A3:B3"/>
    <mergeCell ref="C3:E3"/>
    <mergeCell ref="I3:K3"/>
    <mergeCell ref="A22:B22"/>
    <mergeCell ref="A23:K23"/>
    <mergeCell ref="A24:J24"/>
    <mergeCell ref="A25:J25"/>
    <mergeCell ref="A26:K26"/>
    <mergeCell ref="A4:B2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suyixuan</dc:creator>
  <cp:lastModifiedBy>杨天真</cp:lastModifiedBy>
  <dcterms:created xsi:type="dcterms:W3CDTF">2024-12-10T08:42:00Z</dcterms:created>
  <dcterms:modified xsi:type="dcterms:W3CDTF">2024-12-12T10:04:16Z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C41E583A77288CAF053D5967E25BB4A4_43</vt:lpwstr>
  </property>
  <property fmtid="{D5CDD505-2E9C-101B-9397-08002B2CF9AE}" pid="3" name="KSOProductBuildVer">
    <vt:lpwstr>2052-6.12.1.8902</vt:lpwstr>
  </property>
</Properties>
</file>