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差旅明细" sheetId="2" r:id="rId1"/>
    <sheet name="员工报销明细" sheetId="3" r:id="rId2"/>
  </sheets>
  <definedNames>
    <definedName name="_xlnm.Print_Area" localSheetId="0">员工差旅明细!$A$1:$K$36</definedName>
  </definedNames>
  <calcPr calcId="144525" concurrentCalc="0"/>
</workbook>
</file>

<file path=xl/sharedStrings.xml><?xml version="1.0" encoding="utf-8"?>
<sst xmlns="http://schemas.openxmlformats.org/spreadsheetml/2006/main" count="88">
  <si>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</si>
  <si>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</si>
  <si>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</si>
  <si>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</si>
  <si>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</si>
  <si>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</si>
  <si>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</si>
  <si>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</si>
  <si>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</si>
  <si>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</si>
  <si>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</si>
  <si>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</si>
  <si>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HMMA-180831-MOM999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</si>
  <si>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</si>
  <si>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</si>
  <si>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</si>
  <si>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</si>
  <si>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</si>
  <si>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</si>
  <si>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</si>
  <si>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</si>
  <si>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</si>
  <si>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家-机场</t>
  </si>
  <si>
    <t>机场-家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</si>
  <si>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</si>
  <si>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</si>
  <si>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</si>
  <si>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</si>
  <si>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</si>
  <si>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</si>
  <si>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</si>
  <si>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</si>
  <si>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</si>
  <si>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</si>
  <si>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</si>
  <si>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</si>
  <si>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</si>
  <si>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</si>
  <si>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</si>
  <si>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团号：HMOA-180718-SXY618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</si>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</sst>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3F3F76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indexed="8"/>
      <name val="宋体"/>
      <charset val="134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4" borderId="17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34" borderId="22" applyNumberFormat="0" applyAlignment="0" applyProtection="0">
      <alignment vertical="center"/>
    </xf>
    <xf numFmtId="0" fontId="29" fillId="34" borderId="16" applyNumberFormat="0" applyAlignment="0" applyProtection="0">
      <alignment vertical="center"/>
    </xf>
    <xf numFmtId="0" fontId="19" fillId="30" borderId="18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zoomScale="110" zoomScaleNormal="110" topLeftCell="A4" workbookViewId="0">
      <selection activeCell="H15" sqref="H15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2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3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4"/>
    </row>
    <row r="7" ht="20.1" customHeight="1" spans="2:11">
      <c r="B7" s="56"/>
      <c r="C7" s="57"/>
      <c r="D7" s="58" t="s">
        <v>9</v>
      </c>
      <c r="E7" s="58"/>
      <c r="F7" s="59">
        <v>9.8</v>
      </c>
      <c r="G7" s="59"/>
      <c r="H7" s="58" t="s">
        <v>10</v>
      </c>
      <c r="I7" s="85"/>
      <c r="J7" s="86">
        <v>43351</v>
      </c>
      <c r="K7" s="84"/>
    </row>
    <row r="8" ht="20.1" customHeight="1" spans="2:11">
      <c r="B8" s="60"/>
      <c r="C8" s="61"/>
      <c r="D8" s="62"/>
      <c r="E8" s="62"/>
      <c r="F8" s="63"/>
      <c r="G8" s="63"/>
      <c r="H8" s="62" t="s">
        <v>11</v>
      </c>
      <c r="I8" s="87"/>
      <c r="J8" s="88" t="s">
        <v>12</v>
      </c>
      <c r="K8" s="89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13</v>
      </c>
      <c r="C10" s="66"/>
      <c r="D10" s="67" t="s">
        <v>14</v>
      </c>
      <c r="E10" s="67" t="s">
        <v>15</v>
      </c>
      <c r="F10" s="68"/>
      <c r="G10" s="69" t="s">
        <v>16</v>
      </c>
      <c r="H10" s="68" t="s">
        <v>17</v>
      </c>
      <c r="I10" s="67" t="s">
        <v>18</v>
      </c>
      <c r="J10" s="68"/>
      <c r="K10" s="69" t="s">
        <v>19</v>
      </c>
    </row>
    <row r="11" spans="2:11">
      <c r="B11" s="70">
        <v>1</v>
      </c>
      <c r="C11" s="71"/>
      <c r="D11" s="72" t="s">
        <v>20</v>
      </c>
      <c r="E11" s="73" t="s">
        <v>21</v>
      </c>
      <c r="F11" s="73"/>
      <c r="G11" s="74">
        <v>117</v>
      </c>
      <c r="H11" s="74">
        <f>G11</f>
        <v>117</v>
      </c>
      <c r="I11" s="90">
        <v>0</v>
      </c>
      <c r="J11" s="91"/>
      <c r="K11" s="92" t="s">
        <v>22</v>
      </c>
    </row>
    <row r="12" spans="2:11">
      <c r="B12" s="70">
        <v>2</v>
      </c>
      <c r="C12" s="71"/>
      <c r="D12" s="72"/>
      <c r="E12" s="73" t="s">
        <v>21</v>
      </c>
      <c r="F12" s="73"/>
      <c r="G12" s="74">
        <v>125</v>
      </c>
      <c r="H12" s="74">
        <f>G12</f>
        <v>125</v>
      </c>
      <c r="I12" s="90">
        <v>0</v>
      </c>
      <c r="J12" s="91"/>
      <c r="K12" s="92" t="s">
        <v>23</v>
      </c>
    </row>
    <row r="13" spans="2:11">
      <c r="B13" s="70">
        <v>3</v>
      </c>
      <c r="C13" s="71"/>
      <c r="D13" s="75" t="s">
        <v>24</v>
      </c>
      <c r="E13" s="73" t="s">
        <v>25</v>
      </c>
      <c r="F13" s="73"/>
      <c r="G13" s="74">
        <v>0</v>
      </c>
      <c r="H13" s="74">
        <f>G13</f>
        <v>0</v>
      </c>
      <c r="I13" s="90">
        <v>0</v>
      </c>
      <c r="J13" s="91"/>
      <c r="K13" s="92"/>
    </row>
    <row r="14" ht="20.1" customHeight="1" spans="2:11">
      <c r="B14" s="70">
        <v>4</v>
      </c>
      <c r="C14" s="71"/>
      <c r="D14" s="72"/>
      <c r="E14" s="73"/>
      <c r="F14" s="73"/>
      <c r="G14" s="74">
        <f ca="1" t="shared" ref="G14:G15" si="0">H14+I14</f>
        <v>0</v>
      </c>
      <c r="H14" s="74">
        <f ca="1">G14</f>
        <v>0</v>
      </c>
      <c r="I14" s="90">
        <v>0</v>
      </c>
      <c r="J14" s="91"/>
      <c r="K14" s="93"/>
    </row>
    <row r="15" ht="20.1" customHeight="1" spans="2:11">
      <c r="B15" s="70">
        <v>5</v>
      </c>
      <c r="C15" s="71"/>
      <c r="D15" s="76"/>
      <c r="E15" s="73"/>
      <c r="F15" s="73"/>
      <c r="G15" s="74">
        <f ca="1" t="shared" si="0"/>
        <v>0</v>
      </c>
      <c r="H15" s="74">
        <f ca="1">G15</f>
        <v>0</v>
      </c>
      <c r="I15" s="90">
        <v>0</v>
      </c>
      <c r="J15" s="91"/>
      <c r="K15" s="93"/>
    </row>
    <row r="16" ht="20.1" customHeight="1" spans="2:11">
      <c r="B16" s="67" t="s">
        <v>26</v>
      </c>
      <c r="C16" s="77"/>
      <c r="D16" s="77"/>
      <c r="E16" s="77"/>
      <c r="F16" s="68"/>
      <c r="G16" s="78">
        <f>SUM(G11:G12)</f>
        <v>242</v>
      </c>
      <c r="H16" s="78">
        <f>SUM(H11:H13)</f>
        <v>242</v>
      </c>
      <c r="I16" s="94">
        <f>SUM(I11:J15)</f>
        <v>0</v>
      </c>
      <c r="J16" s="95"/>
      <c r="K16" s="96"/>
    </row>
    <row r="17" ht="20.1" customHeight="1" spans="2:11">
      <c r="B17" s="64"/>
      <c r="C17" s="64"/>
      <c r="D17" s="64"/>
      <c r="E17" s="64"/>
      <c r="F17" s="64"/>
      <c r="G17" s="64"/>
      <c r="H17" s="64"/>
      <c r="I17" s="64"/>
      <c r="J17" s="97"/>
      <c r="K17" s="64"/>
    </row>
    <row r="18" ht="20.1" customHeight="1" spans="2:11">
      <c r="B18" s="69" t="s">
        <v>17</v>
      </c>
      <c r="C18" s="69"/>
      <c r="D18" s="69"/>
      <c r="E18" s="69"/>
      <c r="F18" s="69"/>
      <c r="G18" s="69" t="s">
        <v>27</v>
      </c>
      <c r="H18" s="69"/>
      <c r="I18" s="69"/>
      <c r="J18" s="69"/>
      <c r="K18" s="69" t="s">
        <v>28</v>
      </c>
    </row>
    <row r="19" ht="20.1" customHeight="1" spans="2:11">
      <c r="B19" s="79">
        <f>H16</f>
        <v>242</v>
      </c>
      <c r="C19" s="79"/>
      <c r="D19" s="79"/>
      <c r="E19" s="79"/>
      <c r="F19" s="79"/>
      <c r="G19" s="79">
        <f>I16</f>
        <v>0</v>
      </c>
      <c r="H19" s="79"/>
      <c r="I19" s="79"/>
      <c r="J19" s="79"/>
      <c r="K19" s="98">
        <f>SUM(B19:J19)</f>
        <v>242</v>
      </c>
    </row>
    <row r="20" ht="20.1" customHeight="1" spans="2:11"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ht="20.1" customHeight="1" spans="2:11">
      <c r="B21" s="64" t="s">
        <v>29</v>
      </c>
      <c r="C21" s="64"/>
      <c r="D21" s="64"/>
      <c r="E21" s="64"/>
      <c r="F21" s="64" t="s">
        <v>30</v>
      </c>
      <c r="G21" s="64" t="s">
        <v>31</v>
      </c>
      <c r="H21" s="64"/>
      <c r="I21" s="64"/>
      <c r="J21" s="64" t="s">
        <v>32</v>
      </c>
      <c r="K21" s="64"/>
    </row>
    <row r="24" ht="18" spans="1:11">
      <c r="A24" s="4" t="s">
        <v>33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6" ht="20.1" customHeight="1" spans="2:11">
      <c r="B26" s="52"/>
      <c r="C26" s="53"/>
      <c r="D26" s="54" t="s">
        <v>1</v>
      </c>
      <c r="E26" s="54"/>
      <c r="F26" s="55" t="str">
        <f>F5</f>
        <v>姚艺婷</v>
      </c>
      <c r="G26" s="55"/>
      <c r="H26" s="54" t="s">
        <v>3</v>
      </c>
      <c r="I26" s="53"/>
      <c r="J26" s="55" t="str">
        <f>J5</f>
        <v>助理</v>
      </c>
      <c r="K26" s="83"/>
    </row>
    <row r="27" ht="20.1" customHeight="1" spans="2:11">
      <c r="B27" s="56"/>
      <c r="C27" s="57"/>
      <c r="D27" s="58" t="s">
        <v>5</v>
      </c>
      <c r="E27" s="58"/>
      <c r="F27" s="59" t="s">
        <v>6</v>
      </c>
      <c r="G27" s="59"/>
      <c r="H27" s="58" t="s">
        <v>7</v>
      </c>
      <c r="I27" s="57"/>
      <c r="J27" s="59" t="str">
        <f>J6</f>
        <v>上海事业部</v>
      </c>
      <c r="K27" s="84"/>
    </row>
    <row r="28" ht="20.1" customHeight="1" spans="2:11">
      <c r="B28" s="56"/>
      <c r="C28" s="57"/>
      <c r="D28" s="58" t="s">
        <v>9</v>
      </c>
      <c r="E28" s="58"/>
      <c r="F28" s="59">
        <f>F7</f>
        <v>9.8</v>
      </c>
      <c r="G28" s="59"/>
      <c r="H28" s="58" t="s">
        <v>10</v>
      </c>
      <c r="I28" s="85"/>
      <c r="J28" s="86">
        <f>J7</f>
        <v>43351</v>
      </c>
      <c r="K28" s="84"/>
    </row>
    <row r="29" ht="20.1" customHeight="1" spans="2:11">
      <c r="B29" s="60"/>
      <c r="C29" s="61"/>
      <c r="D29" s="62"/>
      <c r="E29" s="62"/>
      <c r="F29" s="63"/>
      <c r="G29" s="63"/>
      <c r="H29" s="62" t="s">
        <v>11</v>
      </c>
      <c r="I29" s="87"/>
      <c r="J29" s="63" t="str">
        <f>J8</f>
        <v>HMMA-180831-MOM999</v>
      </c>
      <c r="K29" s="89"/>
    </row>
    <row r="30" ht="20.1" customHeight="1"/>
    <row r="31" ht="20.1" customHeight="1" spans="2:11">
      <c r="B31" s="73"/>
      <c r="C31" s="73"/>
      <c r="D31" s="80" t="s">
        <v>34</v>
      </c>
      <c r="E31" s="73" t="s">
        <v>35</v>
      </c>
      <c r="F31" s="73"/>
      <c r="G31" s="74" t="s">
        <v>36</v>
      </c>
      <c r="H31" s="74" t="s">
        <v>37</v>
      </c>
      <c r="I31" s="74" t="s">
        <v>26</v>
      </c>
      <c r="J31" s="74"/>
      <c r="K31" s="99" t="s">
        <v>19</v>
      </c>
    </row>
    <row r="32" spans="2:11">
      <c r="B32" s="73">
        <v>1</v>
      </c>
      <c r="C32" s="73"/>
      <c r="D32" s="80" t="s">
        <v>6</v>
      </c>
      <c r="E32" s="73">
        <v>9.8</v>
      </c>
      <c r="F32" s="73"/>
      <c r="G32" s="74">
        <v>300</v>
      </c>
      <c r="H32" s="74">
        <v>1</v>
      </c>
      <c r="I32" s="90">
        <f>G32*H32</f>
        <v>300</v>
      </c>
      <c r="J32" s="91"/>
      <c r="K32" s="99">
        <f>E32</f>
        <v>9.8</v>
      </c>
    </row>
    <row r="33" ht="20.1" customHeight="1" spans="2:11">
      <c r="B33" s="73">
        <v>2</v>
      </c>
      <c r="C33" s="73"/>
      <c r="D33" s="80"/>
      <c r="E33" s="73"/>
      <c r="F33" s="73"/>
      <c r="G33" s="74"/>
      <c r="H33" s="74"/>
      <c r="I33" s="90"/>
      <c r="J33" s="91"/>
      <c r="K33" s="99"/>
    </row>
    <row r="34" ht="20.1" customHeight="1" spans="2:11">
      <c r="B34" s="73">
        <v>3</v>
      </c>
      <c r="C34" s="73"/>
      <c r="D34" s="81"/>
      <c r="E34" s="73"/>
      <c r="F34" s="73"/>
      <c r="G34" s="74"/>
      <c r="H34" s="74"/>
      <c r="I34" s="90"/>
      <c r="J34" s="91"/>
      <c r="K34" s="92"/>
    </row>
    <row r="35" ht="20.1" customHeight="1" spans="2:11">
      <c r="B35" s="67" t="s">
        <v>26</v>
      </c>
      <c r="C35" s="77"/>
      <c r="D35" s="77"/>
      <c r="E35" s="77"/>
      <c r="F35" s="68"/>
      <c r="G35" s="78"/>
      <c r="H35" s="78"/>
      <c r="I35" s="94">
        <f>SUM(I32:J34)</f>
        <v>300</v>
      </c>
      <c r="J35" s="95"/>
      <c r="K35" s="96"/>
    </row>
    <row r="36" ht="20.1" customHeight="1" spans="2:11">
      <c r="B36" s="64" t="s">
        <v>29</v>
      </c>
      <c r="C36" s="64"/>
      <c r="D36" s="64"/>
      <c r="E36" s="64"/>
      <c r="F36" s="64" t="s">
        <v>30</v>
      </c>
      <c r="G36" s="64" t="s">
        <v>31</v>
      </c>
      <c r="H36" s="64"/>
      <c r="I36" s="64"/>
      <c r="J36" s="64" t="s">
        <v>32</v>
      </c>
      <c r="K36" s="64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2"/>
    <mergeCell ref="D13:D15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workbookViewId="0">
      <selection activeCell="J8" sqref="J8:J1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38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39</v>
      </c>
      <c r="I4" s="5"/>
      <c r="J4" s="5" t="s">
        <v>40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41</v>
      </c>
      <c r="C6" s="9" t="s">
        <v>42</v>
      </c>
      <c r="D6" s="9"/>
      <c r="E6" s="9"/>
      <c r="F6" s="10" t="s">
        <v>43</v>
      </c>
      <c r="G6" s="10"/>
      <c r="H6" s="10"/>
      <c r="I6" s="10"/>
      <c r="J6" s="8" t="s">
        <v>44</v>
      </c>
    </row>
    <row r="7" customHeight="1" spans="1:10">
      <c r="A7" s="7"/>
      <c r="B7" s="8"/>
      <c r="C7" s="11" t="s">
        <v>45</v>
      </c>
      <c r="D7" s="12" t="s">
        <v>46</v>
      </c>
      <c r="E7" s="9" t="s">
        <v>47</v>
      </c>
      <c r="F7" s="10" t="s">
        <v>48</v>
      </c>
      <c r="G7" s="10" t="s">
        <v>49</v>
      </c>
      <c r="H7" s="10" t="s">
        <v>50</v>
      </c>
      <c r="I7" s="10" t="s">
        <v>51</v>
      </c>
      <c r="J7" s="8"/>
    </row>
    <row r="8" customHeight="1" spans="1:10">
      <c r="A8" s="13">
        <v>1</v>
      </c>
      <c r="B8" s="14" t="s">
        <v>52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53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54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55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56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57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58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59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60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61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62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63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64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65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66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67</v>
      </c>
      <c r="C28" s="15">
        <v>0</v>
      </c>
      <c r="D28" s="13">
        <v>0</v>
      </c>
      <c r="E28" s="16">
        <f t="shared" si="2"/>
        <v>0</v>
      </c>
      <c r="F28" s="15">
        <v>1200</v>
      </c>
      <c r="G28" s="15">
        <v>0</v>
      </c>
      <c r="H28" s="15">
        <f t="shared" si="0"/>
        <v>1200</v>
      </c>
      <c r="I28" s="36" t="s">
        <v>68</v>
      </c>
      <c r="J28" s="37" t="s">
        <v>69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70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1200</v>
      </c>
      <c r="G32" s="19">
        <f t="shared" ref="G32:H32" si="10">SUM(G28:G31)</f>
        <v>0</v>
      </c>
      <c r="H32" s="19">
        <f t="shared" si="10"/>
        <v>1200</v>
      </c>
      <c r="I32" s="39"/>
      <c r="J32" s="43"/>
    </row>
    <row r="33" customHeight="1" spans="1:10">
      <c r="A33" s="13">
        <v>7</v>
      </c>
      <c r="B33" s="14" t="s">
        <v>71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72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73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74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75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76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77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78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79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80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26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1200</v>
      </c>
      <c r="G47" s="19">
        <f>SUM(G46,G44,G40,G37,G32,G27,G24,G21,G16,G13)</f>
        <v>0</v>
      </c>
      <c r="H47" s="19">
        <f>H13+H21+H16+H24+H27+H32+H37+H40+H44+H46</f>
        <v>1200</v>
      </c>
      <c r="I47" s="39"/>
      <c r="J47" s="47"/>
    </row>
    <row r="51" customHeight="1" spans="1:9">
      <c r="A51" s="27" t="s">
        <v>81</v>
      </c>
      <c r="B51" s="28"/>
      <c r="C51" s="29" t="s">
        <v>82</v>
      </c>
      <c r="D51" s="29"/>
      <c r="E51" s="29" t="s">
        <v>83</v>
      </c>
      <c r="F51" s="29"/>
      <c r="G51" s="29" t="s">
        <v>84</v>
      </c>
      <c r="H51" s="29"/>
      <c r="I51" s="48" t="s">
        <v>85</v>
      </c>
    </row>
    <row r="52" customHeight="1" spans="1:9">
      <c r="A52" s="30">
        <f>E47</f>
        <v>0</v>
      </c>
      <c r="B52" s="31"/>
      <c r="C52" s="31">
        <f>H47</f>
        <v>1200</v>
      </c>
      <c r="D52" s="31"/>
      <c r="E52" s="31">
        <f>F47</f>
        <v>1200</v>
      </c>
      <c r="F52" s="31"/>
      <c r="G52" s="31">
        <f>G47</f>
        <v>0</v>
      </c>
      <c r="H52" s="31"/>
      <c r="I52" s="49">
        <f>A52-C52</f>
        <v>-1200</v>
      </c>
    </row>
    <row r="54" customHeight="1" spans="1:9">
      <c r="A54" s="32" t="s">
        <v>86</v>
      </c>
      <c r="B54" s="33"/>
      <c r="C54" s="34" t="s">
        <v>30</v>
      </c>
      <c r="D54" s="32"/>
      <c r="E54" s="32" t="s">
        <v>87</v>
      </c>
      <c r="F54" s="32"/>
      <c r="G54" s="32" t="s">
        <v>32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2018-09-25T03:34:49Z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