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definedNames>
    <definedName name="_xlnm._FilterDatabase" localSheetId="0" hidden="1">Sheet1!$C$1:$I$68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<sst xmlns="http://schemas.openxmlformats.org/spreadsheetml/2006/main" count="81" uniqueCount="78">
  <si>
    <t>【借款报销单】</t>
  </si>
  <si>
    <t>团号：HMZA-240922-QSK182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</si>
  <si>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</si>
  <si>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</si>
  <si>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</si>
  <si>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</si>
  <si>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</si>
  <si>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</si>
  <si>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</si>
  <si>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</si>
  <si>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</si>
  <si>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</si>
  <si>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</si>
  <si>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</si>
  <si>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</si>
  <si>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360客户滴滴报销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</si>
  <si>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</si>
  <si>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</si>
  <si>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</si>
  <si>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</si>
  <si>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</si>
  <si>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</si>
  <si>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</si>
  <si>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</si>
  <si>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</si>
  <si>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</si>
  <si>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</si>
  <si>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水果店</t>
  </si>
  <si>
    <t>咖啡店</t>
  </si>
  <si>
    <t>便利店17.25+71</t>
  </si>
  <si>
    <t>万家超市</t>
  </si>
  <si>
    <t>星巴克卡</t>
  </si>
  <si>
    <t>彩票</t>
  </si>
  <si>
    <t>剪彩红花绸带</t>
  </si>
  <si>
    <t>现金（红包奖品）</t>
  </si>
  <si>
    <t>吉时咨询费</t>
  </si>
  <si>
    <t>托盘、口布</t>
  </si>
  <si>
    <t>旺仔牛奶</t>
  </si>
  <si>
    <t>红包袋</t>
  </si>
  <si>
    <t>百果园火龙果</t>
  </si>
  <si>
    <t>三得利乌龙茶</t>
  </si>
  <si>
    <t>百岁山矿泉水</t>
  </si>
  <si>
    <t>王老吉</t>
  </si>
  <si>
    <t>工艺品-风水（发票633.8）</t>
  </si>
  <si>
    <t>工艺品-金龙鱼（发票115）</t>
  </si>
  <si>
    <t>财神服装</t>
  </si>
  <si>
    <t>扇子</t>
  </si>
  <si>
    <t>活性炭</t>
  </si>
  <si>
    <t>梯子</t>
  </si>
  <si>
    <t>工艺品-石头</t>
  </si>
  <si>
    <t>工艺品-招财猫</t>
  </si>
  <si>
    <t>手持小礼炮</t>
  </si>
  <si>
    <t>利是糖</t>
  </si>
  <si>
    <t>标书购买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</si>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</sst>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0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40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0" fontId="2" fillId="0" borderId="3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0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40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0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40" fontId="2" fillId="0" borderId="4" xfId="0" applyNumberFormat="1" applyFont="1" applyFill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6" fontId="4" fillId="7" borderId="1" xfId="0" applyNumberFormat="1" applyFont="1" applyFill="1" applyBorder="1" applyAlignment="1">
      <alignment horizontal="center" vertical="center"/>
    </xf>
    <xf numFmtId="40" fontId="2" fillId="5" borderId="1" xfId="0" applyNumberFormat="1" applyFont="1" applyFill="1" applyBorder="1" applyAlignment="1">
      <alignment horizontal="right" vertical="center"/>
    </xf>
    <xf numFmtId="40" fontId="2" fillId="0" borderId="2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3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right" vertical="center"/>
    </xf>
    <xf numFmtId="177" fontId="6" fillId="5" borderId="9" xfId="0" applyNumberFormat="1" applyFont="1" applyFill="1" applyBorder="1" applyAlignment="1">
      <alignment horizontal="center" vertical="center"/>
    </xf>
    <xf numFmtId="177" fontId="6" fillId="5" borderId="10" xfId="0" applyNumberFormat="1" applyFont="1" applyFill="1" applyBorder="1" applyAlignment="1">
      <alignment horizontal="center" vertical="center"/>
    </xf>
    <xf numFmtId="177" fontId="6" fillId="5" borderId="1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4" fillId="7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8"/>
  <sheetViews>
    <sheetView tabSelected="1" zoomScale="80" zoomScaleNormal="80" workbookViewId="0">
      <selection activeCell="M48" sqref="M48"/>
    </sheetView>
  </sheetViews>
  <sheetFormatPr defaultColWidth="9" defaultRowHeight="21" customHeight="1"/>
  <cols>
    <col min="1" max="1" width="9" style="2"/>
    <col min="2" max="2" width="16.8365384615385" style="3" customWidth="1"/>
    <col min="3" max="3" width="11" style="4" customWidth="1"/>
    <col min="4" max="4" width="9" style="5"/>
    <col min="5" max="5" width="13.5" style="5" customWidth="1"/>
    <col min="6" max="6" width="16" style="3" customWidth="1"/>
    <col min="7" max="7" width="13.3365384615385" style="3" customWidth="1"/>
    <col min="8" max="8" width="18.5" style="3" customWidth="1"/>
    <col min="9" max="9" width="24.3365384615385" style="3" customWidth="1"/>
    <col min="10" max="10" width="52" style="3" customWidth="1"/>
    <col min="11" max="16384" width="9" style="3"/>
  </cols>
  <sheetData>
    <row r="2" customHeight="1" spans="3:12">
      <c r="C2" s="6" t="s">
        <v>0</v>
      </c>
      <c r="D2" s="6"/>
      <c r="E2" s="6"/>
      <c r="F2" s="32"/>
      <c r="G2" s="32"/>
      <c r="H2" s="32"/>
      <c r="I2" s="42"/>
      <c r="J2" s="42"/>
      <c r="K2" s="42"/>
      <c r="L2" s="42"/>
    </row>
    <row r="4" customHeight="1" spans="8:10">
      <c r="H4" s="33" t="s">
        <v>1</v>
      </c>
      <c r="I4" s="43"/>
      <c r="J4" s="43"/>
    </row>
    <row r="5" customHeight="1" spans="8:10">
      <c r="H5" s="34"/>
      <c r="I5" s="34"/>
      <c r="J5" s="34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35" t="s">
        <v>5</v>
      </c>
      <c r="G6" s="35"/>
      <c r="H6" s="35"/>
      <c r="I6" s="35"/>
      <c r="J6" s="8" t="s">
        <v>6</v>
      </c>
    </row>
    <row r="7" customHeight="1" spans="1:10">
      <c r="A7" s="7"/>
      <c r="B7" s="8"/>
      <c r="C7" s="10" t="s">
        <v>7</v>
      </c>
      <c r="D7" s="11" t="s">
        <v>8</v>
      </c>
      <c r="E7" s="9" t="s">
        <v>9</v>
      </c>
      <c r="F7" s="35" t="s">
        <v>10</v>
      </c>
      <c r="G7" s="35" t="s">
        <v>11</v>
      </c>
      <c r="H7" s="35" t="s">
        <v>12</v>
      </c>
      <c r="I7" s="35" t="s">
        <v>13</v>
      </c>
      <c r="J7" s="8"/>
    </row>
    <row r="8" s="1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6">
        <v>40.14</v>
      </c>
      <c r="G8" s="36"/>
      <c r="H8" s="29">
        <v>40.14</v>
      </c>
      <c r="I8" s="21" t="s">
        <v>15</v>
      </c>
      <c r="J8" s="44"/>
    </row>
    <row r="9" s="1" customFormat="1" ht="29" customHeight="1" spans="1:10">
      <c r="A9" s="15"/>
      <c r="B9" s="16"/>
      <c r="C9" s="17"/>
      <c r="D9" s="15"/>
      <c r="E9" s="17"/>
      <c r="F9" s="36"/>
      <c r="G9" s="36"/>
      <c r="H9" s="29"/>
      <c r="I9" s="21"/>
      <c r="J9" s="44"/>
    </row>
    <row r="10" s="1" customFormat="1" ht="29" customHeight="1" spans="1:10">
      <c r="A10" s="18"/>
      <c r="B10" s="19" t="s">
        <v>16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40.14</v>
      </c>
      <c r="G10" s="20">
        <f>SUM(G8+G9)</f>
        <v>0</v>
      </c>
      <c r="H10" s="20">
        <f>SUM(H8:H9)</f>
        <v>40.14</v>
      </c>
      <c r="I10" s="45"/>
      <c r="J10" s="46"/>
    </row>
    <row r="11" customHeight="1" spans="1:10">
      <c r="A11" s="21">
        <v>2</v>
      </c>
      <c r="B11" s="22" t="s">
        <v>17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v>0</v>
      </c>
      <c r="J11" s="47" t="s">
        <v>18</v>
      </c>
    </row>
    <row r="12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>F12+G12</f>
        <v>0</v>
      </c>
      <c r="I12" s="48"/>
      <c r="J12" s="44"/>
    </row>
    <row r="13" s="1" customFormat="1" customHeight="1" spans="1:10">
      <c r="A13" s="18"/>
      <c r="B13" s="19" t="s">
        <v>19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0">SUM(F11:F12)</f>
        <v>0</v>
      </c>
      <c r="G13" s="20">
        <f t="shared" si="0"/>
        <v>0</v>
      </c>
      <c r="H13" s="20">
        <f t="shared" si="0"/>
        <v>0</v>
      </c>
      <c r="I13" s="45"/>
      <c r="J13" s="46"/>
    </row>
    <row r="14" customHeight="1" spans="1:10">
      <c r="A14" s="27">
        <v>3</v>
      </c>
      <c r="B14" s="28" t="s">
        <v>20</v>
      </c>
      <c r="C14" s="29">
        <v>0</v>
      </c>
      <c r="D14" s="30">
        <v>0</v>
      </c>
      <c r="E14" s="29">
        <f>C14*D14</f>
        <v>0</v>
      </c>
      <c r="F14" s="36">
        <v>0</v>
      </c>
      <c r="G14" s="36">
        <v>0</v>
      </c>
      <c r="H14" s="36">
        <v>0</v>
      </c>
      <c r="I14" s="49"/>
      <c r="J14" s="50" t="s">
        <v>21</v>
      </c>
    </row>
    <row r="15" s="1" customFormat="1" customHeight="1" spans="1:10">
      <c r="A15" s="18"/>
      <c r="B15" s="19" t="s">
        <v>22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1">SUM(F14:F14)</f>
        <v>0</v>
      </c>
      <c r="G15" s="20">
        <f t="shared" si="1"/>
        <v>0</v>
      </c>
      <c r="H15" s="20">
        <f t="shared" si="1"/>
        <v>0</v>
      </c>
      <c r="I15" s="45"/>
      <c r="J15" s="51"/>
    </row>
    <row r="16" customHeight="1" spans="1:10">
      <c r="A16" s="21">
        <v>4</v>
      </c>
      <c r="B16" s="22" t="s">
        <v>23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v>0</v>
      </c>
      <c r="I16" s="48"/>
      <c r="J16" s="50" t="s">
        <v>24</v>
      </c>
    </row>
    <row r="17" s="1" customFormat="1" customHeight="1" spans="1:10">
      <c r="A17" s="15"/>
      <c r="B17" s="16"/>
      <c r="C17" s="25"/>
      <c r="D17" s="26"/>
      <c r="E17" s="37"/>
      <c r="F17" s="29">
        <v>0</v>
      </c>
      <c r="G17" s="29">
        <v>0</v>
      </c>
      <c r="H17" s="29">
        <f>F17+G17</f>
        <v>0</v>
      </c>
      <c r="I17" s="48"/>
      <c r="J17" s="52"/>
    </row>
    <row r="18" s="1" customFormat="1" customHeight="1" spans="1:10">
      <c r="A18" s="18"/>
      <c r="B18" s="19" t="s">
        <v>25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SUM(G16:G17)</f>
        <v>0</v>
      </c>
      <c r="H18" s="20">
        <f>SUM(H16:H17)</f>
        <v>0</v>
      </c>
      <c r="I18" s="45"/>
      <c r="J18" s="51"/>
    </row>
    <row r="19" s="1" customFormat="1" ht="32" customHeight="1" spans="1:10">
      <c r="A19" s="21">
        <v>5</v>
      </c>
      <c r="B19" s="22" t="s">
        <v>26</v>
      </c>
      <c r="C19" s="31"/>
      <c r="D19" s="21">
        <v>0</v>
      </c>
      <c r="E19" s="31"/>
      <c r="F19" s="38"/>
      <c r="G19" s="39">
        <v>35.6</v>
      </c>
      <c r="H19" s="38">
        <f>F19+G19</f>
        <v>35.6</v>
      </c>
      <c r="I19" s="49" t="s">
        <v>27</v>
      </c>
      <c r="J19" s="44"/>
    </row>
    <row r="20" s="1" customFormat="1" ht="32" customHeight="1" spans="1:10">
      <c r="A20" s="12"/>
      <c r="B20" s="13"/>
      <c r="C20" s="14"/>
      <c r="D20" s="12"/>
      <c r="E20" s="14"/>
      <c r="F20" s="39">
        <v>23.9</v>
      </c>
      <c r="G20" s="39"/>
      <c r="H20" s="38">
        <f t="shared" ref="H20:H48" si="2">F20+G20</f>
        <v>23.9</v>
      </c>
      <c r="I20" s="49" t="s">
        <v>28</v>
      </c>
      <c r="J20" s="44"/>
    </row>
    <row r="21" s="1" customFormat="1" ht="32" customHeight="1" spans="1:10">
      <c r="A21" s="12"/>
      <c r="B21" s="13"/>
      <c r="C21" s="14"/>
      <c r="D21" s="12"/>
      <c r="E21" s="14"/>
      <c r="F21" s="39">
        <v>32</v>
      </c>
      <c r="G21" s="39"/>
      <c r="H21" s="38">
        <f t="shared" si="2"/>
        <v>32</v>
      </c>
      <c r="I21" s="49" t="s">
        <v>28</v>
      </c>
      <c r="J21" s="44"/>
    </row>
    <row r="22" s="1" customFormat="1" ht="32" customHeight="1" spans="1:10">
      <c r="A22" s="12"/>
      <c r="B22" s="13"/>
      <c r="C22" s="14"/>
      <c r="D22" s="12"/>
      <c r="E22" s="14"/>
      <c r="F22" s="40">
        <v>244.64</v>
      </c>
      <c r="G22" s="39"/>
      <c r="H22" s="38">
        <f t="shared" si="2"/>
        <v>244.64</v>
      </c>
      <c r="I22" s="49" t="s">
        <v>28</v>
      </c>
      <c r="J22" s="44"/>
    </row>
    <row r="23" s="1" customFormat="1" ht="32" customHeight="1" spans="1:10">
      <c r="A23" s="12"/>
      <c r="B23" s="13"/>
      <c r="C23" s="14"/>
      <c r="D23" s="12"/>
      <c r="E23" s="14"/>
      <c r="F23" s="41">
        <v>88.25</v>
      </c>
      <c r="G23" s="39"/>
      <c r="H23" s="38">
        <f t="shared" si="2"/>
        <v>88.25</v>
      </c>
      <c r="I23" s="49" t="s">
        <v>29</v>
      </c>
      <c r="J23" s="44"/>
    </row>
    <row r="24" s="1" customFormat="1" ht="32" customHeight="1" spans="1:10">
      <c r="A24" s="12"/>
      <c r="B24" s="13"/>
      <c r="C24" s="14"/>
      <c r="D24" s="12"/>
      <c r="E24" s="14"/>
      <c r="F24" s="38">
        <v>55.85</v>
      </c>
      <c r="G24" s="39"/>
      <c r="H24" s="38">
        <f t="shared" si="2"/>
        <v>55.85</v>
      </c>
      <c r="I24" s="53" t="s">
        <v>30</v>
      </c>
      <c r="J24" s="44"/>
    </row>
    <row r="25" s="1" customFormat="1" ht="32" customHeight="1" spans="1:10">
      <c r="A25" s="12"/>
      <c r="B25" s="13"/>
      <c r="C25" s="14"/>
      <c r="D25" s="12"/>
      <c r="E25" s="14"/>
      <c r="F25" s="38">
        <v>673.64</v>
      </c>
      <c r="G25" s="39"/>
      <c r="H25" s="38">
        <f t="shared" si="2"/>
        <v>673.64</v>
      </c>
      <c r="I25" s="53" t="s">
        <v>30</v>
      </c>
      <c r="J25" s="44"/>
    </row>
    <row r="26" s="1" customFormat="1" ht="32" customHeight="1" spans="1:10">
      <c r="A26" s="12"/>
      <c r="B26" s="13"/>
      <c r="C26" s="14"/>
      <c r="D26" s="12"/>
      <c r="E26" s="14"/>
      <c r="F26" s="38"/>
      <c r="G26" s="39">
        <v>998.92</v>
      </c>
      <c r="H26" s="38">
        <f t="shared" si="2"/>
        <v>998.92</v>
      </c>
      <c r="I26" s="49" t="s">
        <v>31</v>
      </c>
      <c r="J26" s="44"/>
    </row>
    <row r="27" s="1" customFormat="1" ht="32" customHeight="1" spans="1:10">
      <c r="A27" s="12"/>
      <c r="B27" s="13"/>
      <c r="C27" s="14"/>
      <c r="D27" s="12"/>
      <c r="E27" s="14"/>
      <c r="F27" s="38"/>
      <c r="G27" s="39">
        <v>180</v>
      </c>
      <c r="H27" s="38">
        <f t="shared" si="2"/>
        <v>180</v>
      </c>
      <c r="I27" s="49" t="s">
        <v>32</v>
      </c>
      <c r="J27" s="44"/>
    </row>
    <row r="28" s="1" customFormat="1" ht="32" customHeight="1" spans="1:10">
      <c r="A28" s="12"/>
      <c r="B28" s="13"/>
      <c r="C28" s="14"/>
      <c r="D28" s="12"/>
      <c r="E28" s="14"/>
      <c r="F28" s="38">
        <v>388.93</v>
      </c>
      <c r="G28" s="39"/>
      <c r="H28" s="38">
        <f t="shared" si="2"/>
        <v>388.93</v>
      </c>
      <c r="I28" s="49" t="s">
        <v>33</v>
      </c>
      <c r="J28" s="44"/>
    </row>
    <row r="29" s="1" customFormat="1" ht="32" customHeight="1" spans="1:10">
      <c r="A29" s="12"/>
      <c r="B29" s="13"/>
      <c r="C29" s="14"/>
      <c r="D29" s="12"/>
      <c r="E29" s="14"/>
      <c r="F29" s="38"/>
      <c r="G29" s="39">
        <v>500</v>
      </c>
      <c r="H29" s="38">
        <f t="shared" si="2"/>
        <v>500</v>
      </c>
      <c r="I29" s="49" t="s">
        <v>34</v>
      </c>
      <c r="J29" s="44"/>
    </row>
    <row r="30" s="1" customFormat="1" ht="32" customHeight="1" spans="1:10">
      <c r="A30" s="12"/>
      <c r="B30" s="13"/>
      <c r="C30" s="14"/>
      <c r="D30" s="12"/>
      <c r="E30" s="14"/>
      <c r="F30" s="38"/>
      <c r="G30" s="39">
        <v>1000</v>
      </c>
      <c r="H30" s="38">
        <f t="shared" si="2"/>
        <v>1000</v>
      </c>
      <c r="I30" s="49" t="s">
        <v>35</v>
      </c>
      <c r="J30" s="44"/>
    </row>
    <row r="31" s="1" customFormat="1" ht="32" customHeight="1" spans="1:10">
      <c r="A31" s="12"/>
      <c r="B31" s="13"/>
      <c r="C31" s="14"/>
      <c r="D31" s="12"/>
      <c r="E31" s="14"/>
      <c r="F31" s="38">
        <v>154</v>
      </c>
      <c r="G31" s="39"/>
      <c r="H31" s="38">
        <f t="shared" si="2"/>
        <v>154</v>
      </c>
      <c r="I31" s="49" t="s">
        <v>36</v>
      </c>
      <c r="J31" s="44"/>
    </row>
    <row r="32" s="1" customFormat="1" ht="32" customHeight="1" spans="1:10">
      <c r="A32" s="12"/>
      <c r="B32" s="13"/>
      <c r="C32" s="14"/>
      <c r="D32" s="12"/>
      <c r="E32" s="14"/>
      <c r="F32" s="38">
        <v>69.98</v>
      </c>
      <c r="G32" s="39"/>
      <c r="H32" s="38">
        <f t="shared" si="2"/>
        <v>69.98</v>
      </c>
      <c r="I32" s="49" t="s">
        <v>37</v>
      </c>
      <c r="J32" s="44"/>
    </row>
    <row r="33" s="1" customFormat="1" ht="32" customHeight="1" spans="1:10">
      <c r="A33" s="12"/>
      <c r="B33" s="13"/>
      <c r="C33" s="14"/>
      <c r="D33" s="12"/>
      <c r="E33" s="14"/>
      <c r="F33" s="39">
        <v>30.6</v>
      </c>
      <c r="G33" s="39"/>
      <c r="H33" s="38">
        <f t="shared" si="2"/>
        <v>30.6</v>
      </c>
      <c r="I33" s="49" t="s">
        <v>38</v>
      </c>
      <c r="J33" s="44"/>
    </row>
    <row r="34" s="1" customFormat="1" ht="32" customHeight="1" spans="1:10">
      <c r="A34" s="12"/>
      <c r="B34" s="13"/>
      <c r="C34" s="14"/>
      <c r="D34" s="12"/>
      <c r="E34" s="14"/>
      <c r="F34" s="38">
        <v>21.9</v>
      </c>
      <c r="G34" s="39"/>
      <c r="H34" s="38">
        <f t="shared" si="2"/>
        <v>21.9</v>
      </c>
      <c r="I34" s="49" t="s">
        <v>39</v>
      </c>
      <c r="J34" s="44"/>
    </row>
    <row r="35" s="1" customFormat="1" ht="32" customHeight="1" spans="1:10">
      <c r="A35" s="12"/>
      <c r="B35" s="13"/>
      <c r="C35" s="14"/>
      <c r="D35" s="12"/>
      <c r="E35" s="14"/>
      <c r="F35" s="39">
        <v>84.98</v>
      </c>
      <c r="G35" s="39"/>
      <c r="H35" s="38">
        <f t="shared" si="2"/>
        <v>84.98</v>
      </c>
      <c r="I35" s="49" t="s">
        <v>40</v>
      </c>
      <c r="J35" s="44"/>
    </row>
    <row r="36" s="1" customFormat="1" ht="32" customHeight="1" spans="1:10">
      <c r="A36" s="12"/>
      <c r="B36" s="13"/>
      <c r="C36" s="14"/>
      <c r="D36" s="12"/>
      <c r="E36" s="14"/>
      <c r="F36" s="38">
        <v>120.69</v>
      </c>
      <c r="G36" s="39"/>
      <c r="H36" s="38">
        <f t="shared" si="2"/>
        <v>120.69</v>
      </c>
      <c r="I36" s="49" t="s">
        <v>41</v>
      </c>
      <c r="J36" s="44"/>
    </row>
    <row r="37" s="1" customFormat="1" ht="32" customHeight="1" spans="1:10">
      <c r="A37" s="12"/>
      <c r="B37" s="13"/>
      <c r="C37" s="14"/>
      <c r="D37" s="12"/>
      <c r="E37" s="14"/>
      <c r="F37" s="38">
        <v>85.6</v>
      </c>
      <c r="G37" s="38"/>
      <c r="H37" s="38">
        <f t="shared" si="2"/>
        <v>85.6</v>
      </c>
      <c r="I37" s="49" t="s">
        <v>42</v>
      </c>
      <c r="J37" s="44"/>
    </row>
    <row r="38" s="1" customFormat="1" ht="32" customHeight="1" spans="1:10">
      <c r="A38" s="12"/>
      <c r="B38" s="13"/>
      <c r="C38" s="14"/>
      <c r="D38" s="12"/>
      <c r="E38" s="14"/>
      <c r="F38" s="38">
        <v>625.85</v>
      </c>
      <c r="G38" s="39"/>
      <c r="H38" s="38">
        <f t="shared" si="2"/>
        <v>625.85</v>
      </c>
      <c r="I38" s="49" t="s">
        <v>43</v>
      </c>
      <c r="J38" s="44"/>
    </row>
    <row r="39" s="1" customFormat="1" ht="32" customHeight="1" spans="1:10">
      <c r="A39" s="12"/>
      <c r="B39" s="13"/>
      <c r="C39" s="14"/>
      <c r="D39" s="12"/>
      <c r="E39" s="14"/>
      <c r="F39" s="38">
        <v>106.28</v>
      </c>
      <c r="G39" s="39"/>
      <c r="H39" s="38">
        <f t="shared" si="2"/>
        <v>106.28</v>
      </c>
      <c r="I39" s="49" t="s">
        <v>44</v>
      </c>
      <c r="J39" s="44"/>
    </row>
    <row r="40" s="1" customFormat="1" ht="32" customHeight="1" spans="1:10">
      <c r="A40" s="12"/>
      <c r="B40" s="13"/>
      <c r="C40" s="14"/>
      <c r="D40" s="12"/>
      <c r="E40" s="14"/>
      <c r="F40" s="41">
        <v>260</v>
      </c>
      <c r="G40" s="39"/>
      <c r="H40" s="41">
        <f t="shared" si="2"/>
        <v>260</v>
      </c>
      <c r="I40" s="54" t="s">
        <v>45</v>
      </c>
      <c r="J40" s="44"/>
    </row>
    <row r="41" s="1" customFormat="1" ht="32" customHeight="1" spans="1:10">
      <c r="A41" s="12"/>
      <c r="B41" s="13"/>
      <c r="C41" s="14"/>
      <c r="D41" s="12"/>
      <c r="E41" s="14"/>
      <c r="F41" s="41">
        <v>8.5</v>
      </c>
      <c r="G41" s="39"/>
      <c r="H41" s="41">
        <f t="shared" si="2"/>
        <v>8.5</v>
      </c>
      <c r="I41" s="54" t="s">
        <v>46</v>
      </c>
      <c r="J41" s="44"/>
    </row>
    <row r="42" s="1" customFormat="1" ht="32" customHeight="1" spans="1:10">
      <c r="A42" s="12"/>
      <c r="B42" s="13"/>
      <c r="C42" s="14"/>
      <c r="D42" s="12"/>
      <c r="E42" s="14"/>
      <c r="F42" s="41">
        <v>68.6</v>
      </c>
      <c r="G42" s="41"/>
      <c r="H42" s="41">
        <f t="shared" si="2"/>
        <v>68.6</v>
      </c>
      <c r="I42" s="54" t="s">
        <v>47</v>
      </c>
      <c r="J42" s="44"/>
    </row>
    <row r="43" s="1" customFormat="1" ht="32" customHeight="1" spans="1:10">
      <c r="A43" s="12"/>
      <c r="B43" s="13"/>
      <c r="C43" s="14"/>
      <c r="D43" s="12"/>
      <c r="E43" s="14"/>
      <c r="F43" s="41">
        <v>39.9</v>
      </c>
      <c r="G43" s="41"/>
      <c r="H43" s="41">
        <f t="shared" si="2"/>
        <v>39.9</v>
      </c>
      <c r="I43" s="54" t="s">
        <v>48</v>
      </c>
      <c r="J43" s="44"/>
    </row>
    <row r="44" s="1" customFormat="1" ht="32" customHeight="1" spans="1:10">
      <c r="A44" s="12"/>
      <c r="B44" s="13"/>
      <c r="C44" s="14"/>
      <c r="D44" s="12"/>
      <c r="E44" s="14"/>
      <c r="F44" s="41">
        <v>140.72</v>
      </c>
      <c r="G44" s="41"/>
      <c r="H44" s="41">
        <f t="shared" si="2"/>
        <v>140.72</v>
      </c>
      <c r="I44" s="54" t="s">
        <v>49</v>
      </c>
      <c r="J44" s="44"/>
    </row>
    <row r="45" s="1" customFormat="1" ht="32" customHeight="1" spans="1:10">
      <c r="A45" s="12"/>
      <c r="B45" s="13"/>
      <c r="C45" s="14"/>
      <c r="D45" s="12"/>
      <c r="E45" s="14"/>
      <c r="F45" s="41">
        <v>67.58</v>
      </c>
      <c r="G45" s="41"/>
      <c r="H45" s="41">
        <f t="shared" si="2"/>
        <v>67.58</v>
      </c>
      <c r="I45" s="54" t="s">
        <v>50</v>
      </c>
      <c r="J45" s="44"/>
    </row>
    <row r="46" s="1" customFormat="1" ht="32" customHeight="1" spans="1:10">
      <c r="A46" s="12"/>
      <c r="B46" s="13"/>
      <c r="C46" s="14"/>
      <c r="D46" s="12"/>
      <c r="E46" s="14"/>
      <c r="F46" s="41">
        <v>44</v>
      </c>
      <c r="G46" s="41"/>
      <c r="H46" s="41">
        <f t="shared" si="2"/>
        <v>44</v>
      </c>
      <c r="I46" s="54" t="s">
        <v>51</v>
      </c>
      <c r="J46" s="44"/>
    </row>
    <row r="47" s="1" customFormat="1" ht="32" customHeight="1" spans="1:10">
      <c r="A47" s="12"/>
      <c r="B47" s="13"/>
      <c r="C47" s="14"/>
      <c r="D47" s="12"/>
      <c r="E47" s="14"/>
      <c r="F47" s="41">
        <v>85.78</v>
      </c>
      <c r="G47" s="41"/>
      <c r="H47" s="41">
        <f t="shared" si="2"/>
        <v>85.78</v>
      </c>
      <c r="I47" s="54" t="s">
        <v>52</v>
      </c>
      <c r="J47" s="44"/>
    </row>
    <row r="48" s="1" customFormat="1" ht="32" customHeight="1" spans="1:10">
      <c r="A48" s="15"/>
      <c r="B48" s="16"/>
      <c r="C48" s="17"/>
      <c r="D48" s="15"/>
      <c r="E48" s="17"/>
      <c r="F48" s="41"/>
      <c r="G48" s="41">
        <v>500</v>
      </c>
      <c r="H48" s="41">
        <f t="shared" si="2"/>
        <v>500</v>
      </c>
      <c r="I48" s="54" t="s">
        <v>53</v>
      </c>
      <c r="J48" s="44"/>
    </row>
    <row r="49" s="1" customFormat="1" customHeight="1" spans="1:10">
      <c r="A49" s="18"/>
      <c r="B49" s="19" t="s">
        <v>54</v>
      </c>
      <c r="C49" s="20">
        <f>SUM(C19)</f>
        <v>0</v>
      </c>
      <c r="D49" s="20">
        <f>SUM(D19)</f>
        <v>0</v>
      </c>
      <c r="E49" s="20">
        <f>SUM(E19)</f>
        <v>0</v>
      </c>
      <c r="F49" s="20">
        <f>SUM(F19:F47)</f>
        <v>3522.17</v>
      </c>
      <c r="G49" s="20">
        <f>SUM(G19:G48)</f>
        <v>3214.52</v>
      </c>
      <c r="H49" s="20">
        <f>SUM(H10:H48)</f>
        <v>6776.83</v>
      </c>
      <c r="I49" s="45"/>
      <c r="J49" s="46"/>
    </row>
    <row r="50" ht="16.8" spans="1:10">
      <c r="A50" s="27">
        <v>6</v>
      </c>
      <c r="B50" s="28" t="s">
        <v>55</v>
      </c>
      <c r="C50" s="29">
        <v>0</v>
      </c>
      <c r="D50" s="30">
        <v>0</v>
      </c>
      <c r="E50" s="29">
        <f t="shared" ref="E50:E54" si="3">C50*D50</f>
        <v>0</v>
      </c>
      <c r="F50" s="29">
        <v>0</v>
      </c>
      <c r="G50" s="29">
        <v>0</v>
      </c>
      <c r="H50" s="29">
        <f t="shared" ref="H50:H54" si="4">F50+G50</f>
        <v>0</v>
      </c>
      <c r="I50" s="48"/>
      <c r="J50" s="47" t="s">
        <v>56</v>
      </c>
    </row>
    <row r="51" s="1" customFormat="1" ht="16.8" spans="1:10">
      <c r="A51" s="18"/>
      <c r="B51" s="19" t="s">
        <v>57</v>
      </c>
      <c r="C51" s="20">
        <f t="shared" ref="C51:C55" si="5">SUM(C50)</f>
        <v>0</v>
      </c>
      <c r="D51" s="20">
        <f t="shared" ref="D51:D55" si="6">SUM(D50)</f>
        <v>0</v>
      </c>
      <c r="E51" s="20">
        <f t="shared" ref="E51:E55" si="7">SUM(E50)</f>
        <v>0</v>
      </c>
      <c r="F51" s="20">
        <f t="shared" ref="F51:H51" si="8">SUM(F50:F50)</f>
        <v>0</v>
      </c>
      <c r="G51" s="20">
        <f t="shared" si="8"/>
        <v>0</v>
      </c>
      <c r="H51" s="20">
        <f t="shared" si="8"/>
        <v>0</v>
      </c>
      <c r="I51" s="45"/>
      <c r="J51" s="51"/>
    </row>
    <row r="52" customHeight="1" spans="1:10">
      <c r="A52" s="27">
        <v>7</v>
      </c>
      <c r="B52" s="28" t="s">
        <v>58</v>
      </c>
      <c r="C52" s="29">
        <v>0</v>
      </c>
      <c r="D52" s="30">
        <v>0</v>
      </c>
      <c r="E52" s="29">
        <f t="shared" si="3"/>
        <v>0</v>
      </c>
      <c r="F52" s="29">
        <v>0</v>
      </c>
      <c r="G52" s="29">
        <v>0</v>
      </c>
      <c r="H52" s="29">
        <f t="shared" si="4"/>
        <v>0</v>
      </c>
      <c r="I52" s="48"/>
      <c r="J52" s="55"/>
    </row>
    <row r="53" s="1" customFormat="1" customHeight="1" spans="1:10">
      <c r="A53" s="18"/>
      <c r="B53" s="19" t="s">
        <v>59</v>
      </c>
      <c r="C53" s="20">
        <f t="shared" si="5"/>
        <v>0</v>
      </c>
      <c r="D53" s="20">
        <f t="shared" si="6"/>
        <v>0</v>
      </c>
      <c r="E53" s="20">
        <f t="shared" si="7"/>
        <v>0</v>
      </c>
      <c r="F53" s="20">
        <f t="shared" ref="F53:H53" si="9">SUM(F52:F52)</f>
        <v>0</v>
      </c>
      <c r="G53" s="20">
        <f t="shared" si="9"/>
        <v>0</v>
      </c>
      <c r="H53" s="20">
        <f t="shared" si="9"/>
        <v>0</v>
      </c>
      <c r="I53" s="45"/>
      <c r="J53" s="56"/>
    </row>
    <row r="54" customHeight="1" spans="1:10">
      <c r="A54" s="27">
        <v>8</v>
      </c>
      <c r="B54" s="28" t="s">
        <v>60</v>
      </c>
      <c r="C54" s="29">
        <v>0</v>
      </c>
      <c r="D54" s="30">
        <v>0</v>
      </c>
      <c r="E54" s="29">
        <f t="shared" si="3"/>
        <v>0</v>
      </c>
      <c r="F54" s="29">
        <v>0</v>
      </c>
      <c r="G54" s="29">
        <v>0</v>
      </c>
      <c r="H54" s="29">
        <f t="shared" si="4"/>
        <v>0</v>
      </c>
      <c r="I54" s="48"/>
      <c r="J54" s="50" t="s">
        <v>61</v>
      </c>
    </row>
    <row r="55" s="1" customFormat="1" customHeight="1" spans="1:10">
      <c r="A55" s="18"/>
      <c r="B55" s="19" t="s">
        <v>62</v>
      </c>
      <c r="C55" s="20">
        <f t="shared" si="5"/>
        <v>0</v>
      </c>
      <c r="D55" s="20">
        <f t="shared" si="6"/>
        <v>0</v>
      </c>
      <c r="E55" s="20">
        <f t="shared" si="7"/>
        <v>0</v>
      </c>
      <c r="F55" s="20">
        <f t="shared" ref="F55:H55" si="10">SUM(F54:F54)</f>
        <v>0</v>
      </c>
      <c r="G55" s="20">
        <f t="shared" si="10"/>
        <v>0</v>
      </c>
      <c r="H55" s="20">
        <f t="shared" si="10"/>
        <v>0</v>
      </c>
      <c r="I55" s="45"/>
      <c r="J55" s="51"/>
    </row>
    <row r="56" customHeight="1" spans="1:10">
      <c r="A56" s="27">
        <v>9</v>
      </c>
      <c r="B56" s="28" t="s">
        <v>63</v>
      </c>
      <c r="C56" s="29">
        <v>0</v>
      </c>
      <c r="D56" s="30">
        <v>0</v>
      </c>
      <c r="E56" s="29">
        <f>C56*D56</f>
        <v>0</v>
      </c>
      <c r="F56" s="29">
        <v>0</v>
      </c>
      <c r="G56" s="29">
        <v>0</v>
      </c>
      <c r="H56" s="29">
        <f>F56+G56</f>
        <v>0</v>
      </c>
      <c r="I56" s="48"/>
      <c r="J56" s="47" t="s">
        <v>64</v>
      </c>
    </row>
    <row r="57" s="1" customFormat="1" customHeight="1" spans="1:10">
      <c r="A57" s="18"/>
      <c r="B57" s="19" t="s">
        <v>65</v>
      </c>
      <c r="C57" s="20">
        <f>SUM(C56)</f>
        <v>0</v>
      </c>
      <c r="D57" s="20">
        <f>SUM(D56)</f>
        <v>0</v>
      </c>
      <c r="E57" s="20">
        <f>SUM(E56)</f>
        <v>0</v>
      </c>
      <c r="F57" s="20">
        <f t="shared" ref="F57:H57" si="11">SUM(F56:F56)</f>
        <v>0</v>
      </c>
      <c r="G57" s="20">
        <f t="shared" si="11"/>
        <v>0</v>
      </c>
      <c r="H57" s="20">
        <f t="shared" si="11"/>
        <v>0</v>
      </c>
      <c r="I57" s="45"/>
      <c r="J57" s="46"/>
    </row>
    <row r="58" customHeight="1" spans="1:10">
      <c r="A58" s="12"/>
      <c r="B58" s="28" t="s">
        <v>66</v>
      </c>
      <c r="C58" s="29">
        <v>0</v>
      </c>
      <c r="D58" s="30">
        <v>0</v>
      </c>
      <c r="E58" s="29">
        <v>0</v>
      </c>
      <c r="F58" s="36"/>
      <c r="G58" s="36"/>
      <c r="H58" s="29"/>
      <c r="I58" s="27"/>
      <c r="J58" s="57"/>
    </row>
    <row r="59" customHeight="1" spans="1:10">
      <c r="A59" s="12"/>
      <c r="B59" s="28"/>
      <c r="C59" s="29"/>
      <c r="D59" s="30"/>
      <c r="E59" s="29"/>
      <c r="F59" s="36"/>
      <c r="G59" s="36"/>
      <c r="H59" s="29"/>
      <c r="I59" s="27"/>
      <c r="J59" s="57"/>
    </row>
    <row r="60" s="1" customFormat="1" customHeight="1" spans="1:10">
      <c r="A60" s="18"/>
      <c r="B60" s="19" t="s">
        <v>67</v>
      </c>
      <c r="C60" s="20">
        <f>SUM(C58)</f>
        <v>0</v>
      </c>
      <c r="D60" s="20">
        <f>SUM(D58)</f>
        <v>0</v>
      </c>
      <c r="E60" s="20">
        <f>SUM(E58)</f>
        <v>0</v>
      </c>
      <c r="F60" s="20">
        <f>SUM(F58:F59)</f>
        <v>0</v>
      </c>
      <c r="G60" s="20">
        <f>SUM(G58:G59)</f>
        <v>0</v>
      </c>
      <c r="H60" s="20">
        <f>SUM(H58:H59)</f>
        <v>0</v>
      </c>
      <c r="I60" s="45"/>
      <c r="J60" s="56"/>
    </row>
    <row r="61" customHeight="1" spans="1:10">
      <c r="A61" s="18"/>
      <c r="B61" s="19" t="s">
        <v>68</v>
      </c>
      <c r="C61" s="20">
        <f t="shared" ref="C61:H61" si="12">SUM(C60,C57,C55,C53,C51,C49,C18,C15,C13,C10)</f>
        <v>0</v>
      </c>
      <c r="D61" s="20">
        <f t="shared" si="12"/>
        <v>0</v>
      </c>
      <c r="E61" s="20">
        <f t="shared" si="12"/>
        <v>0</v>
      </c>
      <c r="F61" s="20">
        <f t="shared" si="12"/>
        <v>3562.31</v>
      </c>
      <c r="G61" s="20">
        <f t="shared" si="12"/>
        <v>3214.52</v>
      </c>
      <c r="H61" s="20">
        <f t="shared" si="12"/>
        <v>6816.97</v>
      </c>
      <c r="I61" s="45"/>
      <c r="J61" s="58"/>
    </row>
    <row r="65" customHeight="1" spans="1:9">
      <c r="A65" s="59" t="s">
        <v>69</v>
      </c>
      <c r="B65" s="60"/>
      <c r="C65" s="61" t="s">
        <v>70</v>
      </c>
      <c r="D65" s="61"/>
      <c r="E65" s="61" t="s">
        <v>71</v>
      </c>
      <c r="F65" s="68"/>
      <c r="G65" s="68" t="s">
        <v>72</v>
      </c>
      <c r="H65" s="68"/>
      <c r="I65" s="69" t="s">
        <v>73</v>
      </c>
    </row>
    <row r="66" customHeight="1" spans="1:9">
      <c r="A66" s="62">
        <f>E61</f>
        <v>0</v>
      </c>
      <c r="B66" s="63"/>
      <c r="C66" s="64">
        <f>H61</f>
        <v>6816.97</v>
      </c>
      <c r="D66" s="64"/>
      <c r="E66" s="64">
        <f>F61</f>
        <v>3562.31</v>
      </c>
      <c r="F66" s="63"/>
      <c r="G66" s="63">
        <f>G61</f>
        <v>3214.52</v>
      </c>
      <c r="H66" s="63"/>
      <c r="I66" s="70">
        <f>A66-C66</f>
        <v>-6816.97</v>
      </c>
    </row>
    <row r="68" customHeight="1" spans="1:9">
      <c r="A68" s="65" t="s">
        <v>74</v>
      </c>
      <c r="B68" s="1"/>
      <c r="C68" s="66" t="s">
        <v>75</v>
      </c>
      <c r="D68" s="67"/>
      <c r="E68" s="67" t="s">
        <v>76</v>
      </c>
      <c r="F68" s="65"/>
      <c r="G68" s="65" t="s">
        <v>77</v>
      </c>
      <c r="H68" s="65"/>
      <c r="I68" s="1"/>
    </row>
  </sheetData>
  <autoFilter xmlns:etc="http://www.wps.cn/officeDocument/2017/etCustomData" ref="C1:I68" etc:filterBottomFollowUsedRange="0">
    <extLst/>
  </autoFilter>
  <mergeCells count="5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9"/>
    <mergeCell ref="A11:A12"/>
    <mergeCell ref="A16:A17"/>
    <mergeCell ref="A19:A48"/>
    <mergeCell ref="A58:A59"/>
    <mergeCell ref="B6:B7"/>
    <mergeCell ref="B8:B9"/>
    <mergeCell ref="B11:B12"/>
    <mergeCell ref="B16:B17"/>
    <mergeCell ref="B19:B48"/>
    <mergeCell ref="B58:B59"/>
    <mergeCell ref="C8:C9"/>
    <mergeCell ref="C11:C12"/>
    <mergeCell ref="C16:C17"/>
    <mergeCell ref="C19:C48"/>
    <mergeCell ref="C58:C59"/>
    <mergeCell ref="D8:D9"/>
    <mergeCell ref="D11:D12"/>
    <mergeCell ref="D16:D17"/>
    <mergeCell ref="D19:D48"/>
    <mergeCell ref="D58:D59"/>
    <mergeCell ref="E8:E9"/>
    <mergeCell ref="E11:E12"/>
    <mergeCell ref="E16:E17"/>
    <mergeCell ref="E19:E48"/>
    <mergeCell ref="E58:E59"/>
    <mergeCell ref="J4:J5"/>
    <mergeCell ref="J6:J7"/>
    <mergeCell ref="J8:J10"/>
    <mergeCell ref="J11:J13"/>
    <mergeCell ref="J14:J15"/>
    <mergeCell ref="J16:J18"/>
    <mergeCell ref="J19:J49"/>
    <mergeCell ref="J50:J51"/>
    <mergeCell ref="J52:J53"/>
    <mergeCell ref="J54:J55"/>
    <mergeCell ref="J56:J57"/>
    <mergeCell ref="J58:J60"/>
    <mergeCell ref="H4:I5"/>
  </mergeCells>
  <pageMargins left="0.75" right="0.75" top="1" bottom="1" header="0.5" footer="0.5"/>
  <pageSetup paperSize="9" scale="3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2024-03-19T18:31:00Z</dcterms:created>
  <dcterms:modified xsi:type="dcterms:W3CDTF">2024-10-30T13:11:52Z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EDB9C2522FFB461986382AFBA5A86F65_13</vt:lpwstr>
  </property>
  <property fmtid="{D5CDD505-2E9C-101B-9397-08002B2CF9AE}" pid="3" name="KSOProductBuildVer">
    <vt:lpwstr>2052-6.10.1.8873</vt:lpwstr>
  </property>
</Properties>
</file>