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<sst xmlns="http://schemas.openxmlformats.org/spreadsheetml/2006/main" count="93">
  <si>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</si>
  <si>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团号：KMJB-180920-XLT294</t>
  </si>
  <si>
    <t>会议日期：2018年9月20日-23日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</si>
  <si>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</si>
  <si>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</si>
  <si>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</si>
  <si>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</si>
  <si>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</si>
  <si>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</si>
  <si>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</si>
  <si>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</si>
  <si>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</si>
  <si>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</si>
  <si>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</si>
  <si>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</si>
  <si>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</si>
  <si>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</si>
  <si>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</si>
  <si>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</si>
  <si>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</si>
  <si>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</si>
  <si>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</si>
  <si>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</si>
  <si>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</si>
  <si>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</si>
  <si>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</si>
  <si>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</si>
  <si>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</si>
  <si>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</si>
  <si>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</si>
  <si>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</si>
  <si>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</si>
  <si>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</si>
  <si>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</si>
  <si>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</si>
  <si>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</si>
  <si>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</si>
  <si>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</si>
  <si>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</si>
  <si>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</si>
  <si>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</si>
  <si>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</si>
  <si>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活动前期与客户沟通餐费报销</t>
  </si>
  <si>
    <t>客户沟通交通费报销</t>
  </si>
  <si>
    <t>项目竞标餐费报销</t>
  </si>
  <si>
    <t>团队出发前用餐，凌晨出发航班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</si>
  <si>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</si>
  <si>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</si>
  <si>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</si>
  <si>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</si>
  <si>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</si>
  <si>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</si>
  <si>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</si>
  <si>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</si>
  <si>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</si>
  <si>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</si>
  <si>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</si>
  <si>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</si>
  <si>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</si>
  <si>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</si>
  <si>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</si>
  <si>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业务经理</t>
  </si>
  <si>
    <t>发生地:</t>
  </si>
  <si>
    <t>北京</t>
  </si>
  <si>
    <t>部门:</t>
  </si>
  <si>
    <t>会奖2部B组</t>
  </si>
  <si>
    <t>发生日期:</t>
  </si>
  <si>
    <t>9月20日-23日</t>
  </si>
  <si>
    <t>报销日期:</t>
  </si>
  <si>
    <t>团号:</t>
  </si>
  <si>
    <t>KMJB-180920-XLT294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</si>
  <si>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</si>
  <si>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</si>
  <si>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</si>
  <si>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</si>
  <si>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</si>
  <si>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</si>
  <si>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</si>
  <si>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</si>
  <si>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</si>
  <si>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</si>
  <si>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</si>
  <si>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</si>
  <si>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</si>
  <si>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</si>
  <si>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报销人:曹园</t>
  </si>
  <si>
    <t>合规:</t>
  </si>
  <si>
    <t>【员工上会补助统计单】</t>
  </si>
  <si>
    <t>出差城市</t>
  </si>
  <si>
    <t>出差起止日期</t>
  </si>
  <si>
    <t>每天金额</t>
  </si>
  <si>
    <t>天数</t>
  </si>
  <si>
    <t>报销人: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</si>
</sst>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华文细黑"/>
      <charset val="134"/>
    </font>
    <font>
      <sz val="11"/>
      <color theme="1"/>
      <name val="华文细黑"/>
      <charset val="134"/>
    </font>
    <font>
      <b/>
      <sz val="14"/>
      <color theme="1"/>
      <name val="华文细黑"/>
      <charset val="134"/>
    </font>
    <font>
      <b/>
      <sz val="10"/>
      <color theme="0"/>
      <name val="华文细黑"/>
      <charset val="134"/>
    </font>
    <font>
      <sz val="10"/>
      <color theme="1"/>
      <name val="华文细黑"/>
      <charset val="134"/>
    </font>
    <font>
      <b/>
      <sz val="10"/>
      <color theme="1"/>
      <name val="华文细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20" borderId="21" applyNumberFormat="0" applyAlignment="0" applyProtection="0">
      <alignment vertical="center"/>
    </xf>
    <xf numFmtId="0" fontId="28" fillId="20" borderId="17" applyNumberFormat="0" applyAlignment="0" applyProtection="0">
      <alignment vertical="center"/>
    </xf>
    <xf numFmtId="0" fontId="29" fillId="25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>
      <alignment vertical="center"/>
    </xf>
    <xf numFmtId="0" fontId="8" fillId="0" borderId="0" xfId="5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18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8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80" fontId="7" fillId="0" borderId="1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176" fontId="11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8" fillId="0" borderId="0" xfId="50" applyFont="1" applyAlignment="1">
      <alignment vertical="center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1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5" workbookViewId="0">
      <selection activeCell="J45" sqref="J45:J52"/>
    </sheetView>
  </sheetViews>
  <sheetFormatPr defaultColWidth="9" defaultRowHeight="21" customHeight="1"/>
  <cols>
    <col min="1" max="1" width="9" style="51"/>
    <col min="2" max="2" width="16.7583333333333" style="52" customWidth="1"/>
    <col min="3" max="3" width="11.5" style="53"/>
    <col min="4" max="5" width="9" style="52"/>
    <col min="6" max="6" width="10.375" style="52"/>
    <col min="7" max="7" width="9" style="52"/>
    <col min="8" max="8" width="12.875" style="52" customWidth="1"/>
    <col min="9" max="9" width="26.125" style="52" customWidth="1"/>
    <col min="10" max="10" width="39.5" style="52" customWidth="1"/>
    <col min="11" max="16384" width="9" style="52"/>
  </cols>
  <sheetData>
    <row r="2" customHeight="1" spans="3:12">
      <c r="C2" s="54" t="s">
        <v>0</v>
      </c>
      <c r="D2" s="54"/>
      <c r="E2" s="54"/>
      <c r="F2" s="54"/>
      <c r="G2" s="54"/>
      <c r="H2" s="54"/>
      <c r="I2" s="86"/>
      <c r="J2" s="86"/>
      <c r="K2" s="86"/>
      <c r="L2" s="86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61"/>
      <c r="B7" s="58"/>
      <c r="C7" s="62" t="s">
        <v>8</v>
      </c>
      <c r="D7" s="63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0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0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0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0" customFormat="1" customHeight="1" spans="1:10">
      <c r="A24" s="68"/>
      <c r="B24" s="69" t="s">
        <v>26</v>
      </c>
      <c r="C24" s="70">
        <f>SUM(C220)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0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0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0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0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0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495</v>
      </c>
      <c r="G45" s="66">
        <v>0</v>
      </c>
      <c r="H45" s="66">
        <f>F45+G45</f>
        <v>495</v>
      </c>
      <c r="I45" s="98" t="s">
        <v>42</v>
      </c>
      <c r="J45" s="95"/>
    </row>
    <row r="46" customHeight="1" spans="1:10">
      <c r="A46" s="77"/>
      <c r="B46" s="65"/>
      <c r="C46" s="66"/>
      <c r="D46" s="67"/>
      <c r="E46" s="66"/>
      <c r="F46" s="66">
        <v>267</v>
      </c>
      <c r="G46" s="66">
        <v>0</v>
      </c>
      <c r="H46" s="66">
        <f>F46+G46</f>
        <v>267</v>
      </c>
      <c r="I46" s="98" t="s">
        <v>43</v>
      </c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ref="H46:H51" si="19">F47+G47</f>
        <v>0</v>
      </c>
      <c r="I47" s="98" t="s">
        <v>44</v>
      </c>
      <c r="J47" s="96"/>
    </row>
    <row r="48" customHeight="1" spans="1:10">
      <c r="A48" s="77"/>
      <c r="B48" s="65"/>
      <c r="C48" s="66"/>
      <c r="D48" s="67"/>
      <c r="E48" s="66"/>
      <c r="F48" s="66">
        <v>112</v>
      </c>
      <c r="G48" s="66">
        <v>0</v>
      </c>
      <c r="H48" s="66">
        <f t="shared" si="19"/>
        <v>112</v>
      </c>
      <c r="I48" s="98" t="s">
        <v>45</v>
      </c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0" customFormat="1" customHeight="1" spans="1:10">
      <c r="A52" s="68"/>
      <c r="B52" s="69" t="s">
        <v>46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874</v>
      </c>
      <c r="G52" s="70">
        <f t="shared" ref="G52:H52" si="21">SUM(G45:G51)</f>
        <v>0</v>
      </c>
      <c r="H52" s="70">
        <f t="shared" si="21"/>
        <v>874</v>
      </c>
      <c r="I52" s="90"/>
      <c r="J52" s="97"/>
    </row>
    <row r="53" customHeight="1" spans="1:10">
      <c r="A53" s="68"/>
      <c r="B53" s="69" t="s">
        <v>47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874</v>
      </c>
      <c r="G53" s="70">
        <f t="shared" si="22"/>
        <v>0</v>
      </c>
      <c r="H53" s="70">
        <f t="shared" si="22"/>
        <v>874</v>
      </c>
      <c r="I53" s="90"/>
      <c r="J53" s="99"/>
    </row>
    <row r="57" customHeight="1" spans="1:9">
      <c r="A57" s="78" t="s">
        <v>48</v>
      </c>
      <c r="B57" s="79"/>
      <c r="C57" s="80" t="s">
        <v>49</v>
      </c>
      <c r="D57" s="80"/>
      <c r="E57" s="80" t="s">
        <v>50</v>
      </c>
      <c r="F57" s="80"/>
      <c r="G57" s="80" t="s">
        <v>51</v>
      </c>
      <c r="H57" s="80"/>
      <c r="I57" s="100" t="s">
        <v>52</v>
      </c>
    </row>
    <row r="58" customHeight="1" spans="1:9">
      <c r="A58" s="81">
        <f>E53</f>
        <v>0</v>
      </c>
      <c r="B58" s="82"/>
      <c r="C58" s="82">
        <f>H53</f>
        <v>874</v>
      </c>
      <c r="D58" s="82"/>
      <c r="E58" s="82">
        <f>F53</f>
        <v>874</v>
      </c>
      <c r="F58" s="82"/>
      <c r="G58" s="82">
        <f>G53</f>
        <v>0</v>
      </c>
      <c r="H58" s="82"/>
      <c r="I58" s="101">
        <f>A58-C58</f>
        <v>-874</v>
      </c>
    </row>
    <row r="60" customHeight="1" spans="1:9">
      <c r="A60" s="83" t="s">
        <v>53</v>
      </c>
      <c r="B60" s="84"/>
      <c r="C60" s="85" t="s">
        <v>54</v>
      </c>
      <c r="D60" s="83"/>
      <c r="E60" s="83" t="s">
        <v>55</v>
      </c>
      <c r="F60" s="83"/>
      <c r="G60" s="83" t="s">
        <v>56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opLeftCell="A13" workbookViewId="0">
      <selection activeCell="M23" sqref="M23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5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6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38"/>
      <c r="J8" s="15" t="s">
        <v>70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8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0"/>
      <c r="J11" s="41"/>
      <c r="K11" s="42"/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253</v>
      </c>
      <c r="H12" s="25"/>
      <c r="I12" s="40"/>
      <c r="J12" s="41"/>
      <c r="K12" s="43"/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0"/>
      <c r="J13" s="41"/>
      <c r="K13" s="43"/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/>
      <c r="I14" s="40"/>
      <c r="J14" s="41"/>
      <c r="K14" s="43" t="s">
        <v>82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3"/>
    </row>
    <row r="18" ht="20.1" customHeight="1" spans="2:11">
      <c r="B18" s="19" t="s">
        <v>47</v>
      </c>
      <c r="C18" s="29"/>
      <c r="D18" s="29"/>
      <c r="E18" s="29"/>
      <c r="F18" s="20"/>
      <c r="G18" s="30">
        <f>SUM(G11:G17)</f>
        <v>253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74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v>253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54</v>
      </c>
      <c r="G23" s="16" t="s">
        <v>86</v>
      </c>
      <c r="H23" s="16"/>
      <c r="I23" s="16"/>
      <c r="J23" s="16" t="s">
        <v>56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 t="str">
        <f>F5</f>
        <v>曹园</v>
      </c>
      <c r="G28" s="7"/>
      <c r="H28" s="6" t="s">
        <v>60</v>
      </c>
      <c r="I28" s="5"/>
      <c r="J28" s="7" t="str">
        <f>J5</f>
        <v>业务经理</v>
      </c>
      <c r="K28" s="35"/>
    </row>
    <row r="29" ht="20.1" customHeight="1" spans="2:11">
      <c r="B29" s="8"/>
      <c r="C29" s="9"/>
      <c r="D29" s="10" t="s">
        <v>62</v>
      </c>
      <c r="E29" s="10"/>
      <c r="F29" s="11" t="str">
        <f>F6</f>
        <v>北京</v>
      </c>
      <c r="G29" s="11"/>
      <c r="H29" s="10" t="s">
        <v>64</v>
      </c>
      <c r="I29" s="9"/>
      <c r="J29" s="11" t="str">
        <f>J6</f>
        <v>会奖2部B组</v>
      </c>
      <c r="K29" s="36"/>
    </row>
    <row r="30" ht="20.1" customHeight="1" spans="2:11">
      <c r="B30" s="8"/>
      <c r="C30" s="9"/>
      <c r="D30" s="10" t="s">
        <v>66</v>
      </c>
      <c r="E30" s="10"/>
      <c r="F30" s="11"/>
      <c r="G30" s="11"/>
      <c r="H30" s="10" t="s">
        <v>68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69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47</v>
      </c>
      <c r="J33" s="25"/>
      <c r="K33" s="49" t="s">
        <v>76</v>
      </c>
    </row>
    <row r="34" ht="20.1" customHeight="1" spans="2:11">
      <c r="B34" s="27">
        <v>1</v>
      </c>
      <c r="C34" s="27"/>
      <c r="D34" s="32"/>
      <c r="E34" s="33"/>
      <c r="F34" s="27"/>
      <c r="G34" s="25"/>
      <c r="H34" s="25"/>
      <c r="I34" s="40"/>
      <c r="J34" s="41"/>
      <c r="K34" s="42"/>
    </row>
    <row r="35" ht="20.1" customHeight="1" spans="2:11">
      <c r="B35" s="27">
        <v>2</v>
      </c>
      <c r="C35" s="27"/>
      <c r="D35" s="32"/>
      <c r="E35" s="33"/>
      <c r="F35" s="27"/>
      <c r="G35" s="25"/>
      <c r="H35" s="25"/>
      <c r="I35" s="40"/>
      <c r="J35" s="41"/>
      <c r="K35" s="42"/>
    </row>
    <row r="36" ht="20.1" customHeight="1" spans="2:11">
      <c r="B36" s="27">
        <v>3</v>
      </c>
      <c r="C36" s="27"/>
      <c r="D36" s="32"/>
      <c r="E36" s="33"/>
      <c r="F36" s="27"/>
      <c r="G36" s="25"/>
      <c r="H36" s="25"/>
      <c r="I36" s="40"/>
      <c r="J36" s="41"/>
      <c r="K36" s="42"/>
    </row>
    <row r="37" ht="20.1" customHeight="1" spans="2:11">
      <c r="B37" s="27">
        <v>4</v>
      </c>
      <c r="C37" s="27"/>
      <c r="D37" s="32"/>
      <c r="E37" s="33"/>
      <c r="F37" s="27"/>
      <c r="G37" s="25"/>
      <c r="H37" s="25"/>
      <c r="I37" s="40"/>
      <c r="J37" s="41"/>
      <c r="K37" s="42"/>
    </row>
    <row r="38" ht="20.1" customHeight="1" spans="2:11">
      <c r="B38" s="19" t="s">
        <v>47</v>
      </c>
      <c r="C38" s="29"/>
      <c r="D38" s="29"/>
      <c r="E38" s="29"/>
      <c r="F38" s="20"/>
      <c r="G38" s="30"/>
      <c r="H38" s="30"/>
      <c r="I38" s="44">
        <f>SUM(I34:J37)</f>
        <v>0</v>
      </c>
      <c r="J38" s="45"/>
      <c r="K38" s="46"/>
    </row>
    <row r="39" ht="20.1" customHeight="1" spans="2:11">
      <c r="B39" s="16" t="s">
        <v>92</v>
      </c>
      <c r="C39" s="16"/>
      <c r="D39" s="16"/>
      <c r="E39" s="16"/>
      <c r="F39" s="16" t="s">
        <v>54</v>
      </c>
      <c r="G39" s="16" t="s">
        <v>86</v>
      </c>
      <c r="H39" s="16"/>
      <c r="I39" s="16"/>
      <c r="J39" s="16" t="s">
        <v>56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2018-11-12T03:29:33Z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