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<sst xmlns="http://schemas.openxmlformats.org/spreadsheetml/2006/main" count="91">
  <si>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</si>
  <si>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</si>
  <si>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</si>
  <si>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</si>
  <si>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</si>
  <si>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</si>
  <si>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</si>
  <si>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</si>
  <si>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</si>
  <si>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</si>
  <si>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</si>
  <si>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</si>
  <si>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</si>
  <si>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</si>
  <si>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</si>
  <si>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</si>
  <si>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</si>
  <si>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</si>
  <si>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</si>
  <si>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</si>
  <si>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</si>
  <si>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</si>
  <si>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</si>
  <si>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</si>
  <si>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</si>
  <si>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</si>
  <si>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</si>
  <si>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</si>
  <si>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</si>
  <si>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</si>
  <si>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</si>
  <si>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</si>
  <si>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</si>
  <si>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</si>
  <si>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</si>
  <si>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</si>
  <si>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</si>
  <si>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</si>
  <si>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</si>
  <si>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</si>
  <si>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</si>
  <si>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</si>
  <si>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</si>
  <si>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</si>
  <si>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</si>
  <si>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</si>
  <si>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</si>
  <si>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</si>
  <si>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</si>
  <si>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</si>
  <si>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</si>
  <si>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</si>
  <si>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</si>
  <si>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</si>
  <si>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</si>
  <si>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胡雨涵</t>
  </si>
  <si>
    <t>职位:</t>
  </si>
  <si>
    <t>业务助理</t>
  </si>
  <si>
    <t>发生地:</t>
  </si>
  <si>
    <t>北京</t>
  </si>
  <si>
    <t>部门:</t>
  </si>
  <si>
    <t>企划部A组</t>
  </si>
  <si>
    <t>发生日期:</t>
  </si>
  <si>
    <t>11.04-11.06</t>
  </si>
  <si>
    <t>报销日期:</t>
  </si>
  <si>
    <t>团号:</t>
  </si>
  <si>
    <t>HMJA-171104-STY285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</si>
  <si>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</si>
  <si>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</si>
  <si>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</si>
  <si>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</si>
  <si>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</si>
  <si>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</si>
  <si>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</si>
  <si>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</si>
  <si>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</si>
  <si>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</si>
  <si>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</si>
  <si>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</si>
  <si>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</si>
  <si>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</si>
  <si>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</si>
  <si>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</si>
  <si>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</si>
  <si>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</si>
  <si>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</si>
  <si>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</si>
  <si>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</si>
  <si>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</si>
  <si>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</si>
  <si>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11.04-05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</si>
</sst>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12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13" borderId="18" applyNumberFormat="0" applyAlignment="0" applyProtection="0">
      <alignment vertical="center"/>
    </xf>
    <xf numFmtId="0" fontId="23" fillId="13" borderId="17" applyNumberFormat="0" applyAlignment="0" applyProtection="0">
      <alignment vertical="center"/>
    </xf>
    <xf numFmtId="0" fontId="24" fillId="26" borderId="21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0</v>
      </c>
      <c r="G53" s="67">
        <f t="shared" si="22"/>
        <v>0</v>
      </c>
      <c r="H53" s="67">
        <f t="shared" si="22"/>
        <v>0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f>E53</f>
        <v>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97">
        <f>A58-C58</f>
        <v>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topLeftCell="A17" workbookViewId="0">
      <selection activeCell="N39" sqref="N39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7"/>
      <c r="J7" s="11">
        <v>11.21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8"/>
      <c r="J8" s="15" t="s">
        <v>66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0</v>
      </c>
      <c r="H11" s="25"/>
      <c r="I11" s="40"/>
      <c r="J11" s="41"/>
      <c r="K11" s="42" t="s">
        <v>75</v>
      </c>
    </row>
    <row r="12" ht="20.1" customHeight="1" spans="2:11">
      <c r="B12" s="22">
        <v>2</v>
      </c>
      <c r="C12" s="23"/>
      <c r="D12" s="26"/>
      <c r="E12" s="27" t="s">
        <v>76</v>
      </c>
      <c r="F12" s="27"/>
      <c r="G12" s="25">
        <v>0</v>
      </c>
      <c r="H12" s="25"/>
      <c r="I12" s="40"/>
      <c r="J12" s="41"/>
      <c r="K12" s="42" t="s">
        <v>77</v>
      </c>
    </row>
    <row r="13" ht="20.1" customHeight="1" spans="2:11">
      <c r="B13" s="22">
        <v>3</v>
      </c>
      <c r="C13" s="23"/>
      <c r="D13" s="26"/>
      <c r="E13" s="22" t="s">
        <v>78</v>
      </c>
      <c r="F13" s="23"/>
      <c r="G13" s="25">
        <v>0</v>
      </c>
      <c r="H13" s="25"/>
      <c r="I13" s="40"/>
      <c r="J13" s="41"/>
      <c r="K13" s="42" t="s">
        <v>75</v>
      </c>
    </row>
    <row r="14" ht="20.1" customHeight="1" spans="2:11">
      <c r="B14" s="22">
        <v>4</v>
      </c>
      <c r="C14" s="23"/>
      <c r="D14" s="26"/>
      <c r="E14" s="22" t="s">
        <v>79</v>
      </c>
      <c r="F14" s="23"/>
      <c r="G14" s="25">
        <v>0</v>
      </c>
      <c r="H14" s="25"/>
      <c r="I14" s="40"/>
      <c r="J14" s="41"/>
      <c r="K14" s="42" t="s">
        <v>80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70</v>
      </c>
      <c r="C20" s="21"/>
      <c r="D20" s="21"/>
      <c r="E20" s="21"/>
      <c r="F20" s="21"/>
      <c r="G20" s="21" t="s">
        <v>81</v>
      </c>
      <c r="H20" s="21"/>
      <c r="I20" s="21"/>
      <c r="J20" s="21"/>
      <c r="K20" s="21" t="s">
        <v>82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83</v>
      </c>
      <c r="C23" s="16"/>
      <c r="D23" s="16"/>
      <c r="E23" s="16"/>
      <c r="F23" s="16" t="s">
        <v>50</v>
      </c>
      <c r="G23" s="16" t="s">
        <v>84</v>
      </c>
      <c r="H23" s="16"/>
      <c r="I23" s="16"/>
      <c r="J23" s="16" t="s">
        <v>52</v>
      </c>
      <c r="K23" s="16"/>
    </row>
    <row r="26" ht="18.75" spans="1:11">
      <c r="A26" s="2" t="s">
        <v>85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胡雨涵</v>
      </c>
      <c r="G28" s="7"/>
      <c r="H28" s="6" t="s">
        <v>56</v>
      </c>
      <c r="I28" s="5"/>
      <c r="J28" s="7" t="str">
        <f>J5</f>
        <v>业务助理</v>
      </c>
      <c r="K28" s="35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tr">
        <f>J6</f>
        <v>企划部A组</v>
      </c>
      <c r="K29" s="36"/>
    </row>
    <row r="30" ht="20.1" customHeight="1" spans="2:11">
      <c r="B30" s="8"/>
      <c r="C30" s="9"/>
      <c r="D30" s="10" t="s">
        <v>62</v>
      </c>
      <c r="E30" s="10"/>
      <c r="F30" s="11" t="str">
        <f>F7</f>
        <v>11.04-11.06</v>
      </c>
      <c r="G30" s="11"/>
      <c r="H30" s="10" t="s">
        <v>64</v>
      </c>
      <c r="I30" s="37"/>
      <c r="J30" s="11">
        <f>J7</f>
        <v>11.21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65</v>
      </c>
      <c r="I31" s="38"/>
      <c r="J31" s="15" t="str">
        <f>J8</f>
        <v>HMJA-171104-STY285</v>
      </c>
      <c r="K31" s="39"/>
    </row>
    <row r="32" ht="20.1" customHeight="1"/>
    <row r="33" ht="20.1" customHeight="1" spans="2:11">
      <c r="B33" s="27"/>
      <c r="C33" s="27"/>
      <c r="D33" s="32" t="s">
        <v>86</v>
      </c>
      <c r="E33" s="27" t="s">
        <v>87</v>
      </c>
      <c r="F33" s="27"/>
      <c r="G33" s="25" t="s">
        <v>88</v>
      </c>
      <c r="H33" s="25" t="s">
        <v>89</v>
      </c>
      <c r="I33" s="25" t="s">
        <v>43</v>
      </c>
      <c r="J33" s="25"/>
      <c r="K33" s="48" t="s">
        <v>72</v>
      </c>
    </row>
    <row r="34" ht="20.1" customHeight="1" spans="2:11">
      <c r="B34" s="27">
        <v>1</v>
      </c>
      <c r="C34" s="27"/>
      <c r="D34" s="33" t="s">
        <v>59</v>
      </c>
      <c r="E34" s="27" t="s">
        <v>90</v>
      </c>
      <c r="F34" s="27"/>
      <c r="G34" s="25">
        <v>200</v>
      </c>
      <c r="H34" s="25">
        <v>2</v>
      </c>
      <c r="I34" s="40">
        <f>G34*H34</f>
        <v>400</v>
      </c>
      <c r="J34" s="41"/>
      <c r="K34" s="49"/>
    </row>
    <row r="35" ht="20.1" customHeight="1" spans="2:11">
      <c r="B35" s="27">
        <v>2</v>
      </c>
      <c r="C35" s="27"/>
      <c r="D35" s="33"/>
      <c r="E35" s="27">
        <v>11.06</v>
      </c>
      <c r="F35" s="27"/>
      <c r="G35" s="25">
        <v>100</v>
      </c>
      <c r="H35" s="25">
        <v>1</v>
      </c>
      <c r="I35" s="40">
        <f t="shared" ref="I35:I36" si="0">G35*H35</f>
        <v>100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3</v>
      </c>
      <c r="I37" s="43">
        <f>SUM(I34:J36)</f>
        <v>500</v>
      </c>
      <c r="J37" s="44"/>
      <c r="K37" s="45"/>
    </row>
    <row r="38" ht="20.1" customHeight="1" spans="2:11">
      <c r="B38" s="16" t="s">
        <v>83</v>
      </c>
      <c r="C38" s="16"/>
      <c r="D38" s="16"/>
      <c r="E38" s="16"/>
      <c r="F38" s="16" t="s">
        <v>50</v>
      </c>
      <c r="G38" s="16" t="s">
        <v>84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胡雨涵</cp:lastModifiedBy>
  <dcterms:created xsi:type="dcterms:W3CDTF">2014-04-15T08:52:00Z</dcterms:created>
  <cp:lastPrinted>2017-09-06T05:53:00Z</cp:lastPrinted>
  <dcterms:modified xsi:type="dcterms:W3CDTF">2017-11-21T05:23:59Z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