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081D5666-8606-43E3-B836-35D778700019}" xr6:coauthVersionLast="31" xr6:coauthVersionMax="31" xr10:uidLastSave="{00000000-0000-0000-0000-000000000000}"/>
  <bookViews>
    <workbookView xWindow="240" yWindow="110" windowWidth="14810" windowHeight="8010" xr2:uid="{00000000-000D-0000-FFFF-FFFF00000000}"/>
  </bookViews>
  <sheets>
    <sheet name="结算单" sheetId="1" r:id="rId1"/>
  </sheets>
  <definedNames>
    <definedName name="_xlnm.Print_Titles" localSheetId="0">结算单!$7:$8</definedName>
  </definedNames>
  <calcPr calcId="179017"/>
</workbook>
</file>

<file path=xl/calcChain.xml><?xml version="1.0" encoding="utf-8"?>
<calcChain xmlns="http://schemas.openxmlformats.org/spreadsheetml/2006/main">
  <c r="I16" i="1" l="1"/>
  <c r="I15" i="1" l="1"/>
  <c r="I14" i="1" l="1"/>
  <c r="I13" i="1"/>
  <c r="I12" i="1"/>
  <c r="I11" i="1"/>
  <c r="I9" i="1"/>
  <c r="I17" i="1" l="1"/>
  <c r="I18" i="1" s="1"/>
  <c r="I19" i="1" s="1"/>
  <c r="I20" i="1" s="1"/>
</calcChain>
</file>

<file path=xl/sharedStrings.xml><?xml version="1.0" encoding="utf-8"?>
<sst xmlns="http://schemas.openxmlformats.org/spreadsheetml/2006/main" count="58" uniqueCount="41">
  <si>
    <t>供应商名称</t>
  </si>
  <si>
    <t>项目名称:</t>
  </si>
  <si>
    <t>时间:</t>
  </si>
  <si>
    <t>地点:</t>
  </si>
  <si>
    <t>人数:</t>
  </si>
  <si>
    <t>报价项目</t>
  </si>
  <si>
    <t>报价规格</t>
  </si>
  <si>
    <t>数量</t>
  </si>
  <si>
    <t>价格</t>
  </si>
  <si>
    <t>NO.</t>
  </si>
  <si>
    <t>单位</t>
  </si>
  <si>
    <t>单价</t>
  </si>
  <si>
    <t>小计</t>
  </si>
  <si>
    <t>其他</t>
    <phoneticPr fontId="5" type="noConversion"/>
  </si>
  <si>
    <t>活动费用合计</t>
    <phoneticPr fontId="5" type="noConversion"/>
  </si>
  <si>
    <t>康辉集团北京国际会议展览有限公司</t>
    <phoneticPr fontId="5" type="noConversion"/>
  </si>
  <si>
    <t>2018年360KA渠道高层交流会</t>
    <phoneticPr fontId="5" type="noConversion"/>
  </si>
  <si>
    <t>2018年360KA渠道高层沟通会活动费用预算</t>
    <phoneticPr fontId="5" type="noConversion"/>
  </si>
  <si>
    <t>桌餐</t>
    <phoneticPr fontId="5" type="noConversion"/>
  </si>
  <si>
    <t>场地费</t>
    <phoneticPr fontId="5" type="noConversion"/>
  </si>
  <si>
    <t>满足低消免场地费</t>
    <phoneticPr fontId="5" type="noConversion"/>
  </si>
  <si>
    <t>项</t>
    <phoneticPr fontId="5" type="noConversion"/>
  </si>
  <si>
    <t>-</t>
    <phoneticPr fontId="5" type="noConversion"/>
  </si>
  <si>
    <t>软饮</t>
    <phoneticPr fontId="5" type="noConversion"/>
  </si>
  <si>
    <t>用餐服务费</t>
    <phoneticPr fontId="5" type="noConversion"/>
  </si>
  <si>
    <t>15%服务费</t>
    <phoneticPr fontId="5" type="noConversion"/>
  </si>
  <si>
    <t>投影幕布</t>
    <phoneticPr fontId="5" type="noConversion"/>
  </si>
  <si>
    <t>张</t>
    <phoneticPr fontId="5" type="noConversion"/>
  </si>
  <si>
    <t>服务费7%</t>
    <phoneticPr fontId="5" type="noConversion"/>
  </si>
  <si>
    <t>税费6%</t>
    <phoneticPr fontId="5" type="noConversion"/>
  </si>
  <si>
    <t>整体合计</t>
    <phoneticPr fontId="5" type="noConversion"/>
  </si>
  <si>
    <t>桌卡（400g白卡付哑膜）</t>
    <phoneticPr fontId="5" type="noConversion"/>
  </si>
  <si>
    <t>人</t>
    <phoneticPr fontId="5" type="noConversion"/>
  </si>
  <si>
    <t>餐</t>
    <phoneticPr fontId="5" type="noConversion"/>
  </si>
  <si>
    <t>12.11
活动费用</t>
    <phoneticPr fontId="5" type="noConversion"/>
  </si>
  <si>
    <t>12.27
活动费用</t>
    <phoneticPr fontId="5" type="noConversion"/>
  </si>
  <si>
    <t>小时</t>
    <phoneticPr fontId="5" type="noConversion"/>
  </si>
  <si>
    <t>北京健一公馆、机遇空间</t>
    <phoneticPr fontId="5" type="noConversion"/>
  </si>
  <si>
    <t>2018年12月11日、12月27日</t>
    <phoneticPr fontId="5" type="noConversion"/>
  </si>
  <si>
    <t>35人、16人</t>
    <phoneticPr fontId="5" type="noConversion"/>
  </si>
  <si>
    <t>15:00-18:00 含饮品、茶歇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</si>
</sst>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;[Red]&quot;¥&quot;\-#,##0.00"/>
    <numFmt numFmtId="176" formatCode="&quot;¥&quot;#,##0.00_);[Red]\(&quot;¥&quot;#,##0.00\)"/>
  </numFmts>
  <fonts count="6" x14ac:knownFonts="1">
    <font>
      <sz val="11"/>
      <color theme="1"/>
      <name val="宋体"/>
      <family val="2"/>
      <scheme val="minor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1" fontId="2" fillId="0" borderId="0" xfId="0" applyNumberFormat="1" applyFont="1" applyBorder="1" applyAlignment="1">
      <alignment horizontal="left" vertical="center"/>
    </xf>
    <xf numFmtId="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L15" sqref="L15"/>
    </sheetView>
  </sheetViews>
  <sheetFormatPr defaultRowHeight="14" x14ac:dyDescent="0.25"/>
  <cols>
    <col min="2" max="2" width="13.7265625" customWidth="1"/>
    <col min="3" max="3" width="22.54296875" customWidth="1"/>
    <col min="4" max="8" width="7.6328125" customWidth="1"/>
    <col min="9" max="9" width="17.36328125" customWidth="1"/>
  </cols>
  <sheetData>
    <row r="1" spans="1:9" ht="30.75" customHeight="1" x14ac:dyDescent="0.25">
      <c r="A1" s="18" t="s">
        <v>17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4" t="s">
        <v>0</v>
      </c>
      <c r="B2" s="19" t="s">
        <v>15</v>
      </c>
      <c r="C2" s="19"/>
      <c r="D2" s="19"/>
      <c r="E2" s="19"/>
      <c r="F2" s="19"/>
      <c r="G2" s="19"/>
      <c r="H2" s="19"/>
      <c r="I2" s="19"/>
    </row>
    <row r="3" spans="1:9" x14ac:dyDescent="0.25">
      <c r="A3" s="4" t="s">
        <v>1</v>
      </c>
      <c r="B3" s="19" t="s">
        <v>16</v>
      </c>
      <c r="C3" s="19"/>
      <c r="D3" s="19"/>
      <c r="E3" s="19"/>
      <c r="F3" s="19"/>
      <c r="G3" s="19"/>
      <c r="H3" s="19"/>
      <c r="I3" s="19"/>
    </row>
    <row r="4" spans="1:9" x14ac:dyDescent="0.25">
      <c r="A4" s="4" t="s">
        <v>2</v>
      </c>
      <c r="B4" s="21" t="s">
        <v>38</v>
      </c>
      <c r="C4" s="19"/>
      <c r="D4" s="19"/>
      <c r="E4" s="19"/>
      <c r="F4" s="19"/>
      <c r="G4" s="19"/>
      <c r="H4" s="19"/>
      <c r="I4" s="19"/>
    </row>
    <row r="5" spans="1:9" x14ac:dyDescent="0.25">
      <c r="A5" s="4" t="s">
        <v>3</v>
      </c>
      <c r="B5" s="19" t="s">
        <v>37</v>
      </c>
      <c r="C5" s="19"/>
      <c r="D5" s="19"/>
      <c r="E5" s="19"/>
      <c r="F5" s="19"/>
      <c r="G5" s="19"/>
      <c r="H5" s="19"/>
      <c r="I5" s="19"/>
    </row>
    <row r="6" spans="1:9" x14ac:dyDescent="0.25">
      <c r="A6" s="5" t="s">
        <v>4</v>
      </c>
      <c r="B6" s="20" t="s">
        <v>39</v>
      </c>
      <c r="C6" s="20"/>
      <c r="D6" s="20"/>
      <c r="E6" s="20"/>
      <c r="F6" s="20"/>
      <c r="G6" s="20"/>
      <c r="H6" s="20"/>
      <c r="I6" s="20"/>
    </row>
    <row r="7" spans="1:9" x14ac:dyDescent="0.25">
      <c r="A7" s="12" t="s">
        <v>5</v>
      </c>
      <c r="B7" s="12"/>
      <c r="C7" s="13" t="s">
        <v>6</v>
      </c>
      <c r="D7" s="12" t="s">
        <v>7</v>
      </c>
      <c r="E7" s="12"/>
      <c r="F7" s="12"/>
      <c r="G7" s="12"/>
      <c r="H7" s="12" t="s">
        <v>8</v>
      </c>
      <c r="I7" s="12"/>
    </row>
    <row r="8" spans="1:9" x14ac:dyDescent="0.25">
      <c r="A8" s="11"/>
      <c r="B8" s="11"/>
      <c r="C8" s="14"/>
      <c r="D8" s="9" t="s">
        <v>9</v>
      </c>
      <c r="E8" s="9" t="s">
        <v>10</v>
      </c>
      <c r="F8" s="9" t="s">
        <v>9</v>
      </c>
      <c r="G8" s="9" t="s">
        <v>10</v>
      </c>
      <c r="H8" s="9" t="s">
        <v>11</v>
      </c>
      <c r="I8" s="9" t="s">
        <v>12</v>
      </c>
    </row>
    <row r="9" spans="1:9" x14ac:dyDescent="0.25">
      <c r="A9" s="15" t="s">
        <v>34</v>
      </c>
      <c r="B9" s="8" t="s">
        <v>18</v>
      </c>
      <c r="C9" s="1"/>
      <c r="D9" s="2">
        <v>30</v>
      </c>
      <c r="E9" s="2" t="s">
        <v>32</v>
      </c>
      <c r="F9" s="2">
        <v>1</v>
      </c>
      <c r="G9" s="2" t="s">
        <v>33</v>
      </c>
      <c r="H9" s="6">
        <v>1180.8</v>
      </c>
      <c r="I9" s="10">
        <f>D9*F9*H9</f>
        <v>35424</v>
      </c>
    </row>
    <row r="10" spans="1:9" x14ac:dyDescent="0.25">
      <c r="A10" s="16"/>
      <c r="B10" s="8" t="s">
        <v>19</v>
      </c>
      <c r="C10" s="1" t="s">
        <v>20</v>
      </c>
      <c r="D10" s="2">
        <v>1</v>
      </c>
      <c r="E10" s="2" t="s">
        <v>21</v>
      </c>
      <c r="F10" s="2">
        <v>1</v>
      </c>
      <c r="G10" s="2" t="s">
        <v>21</v>
      </c>
      <c r="H10" s="6" t="s">
        <v>22</v>
      </c>
      <c r="I10" s="10" t="s">
        <v>22</v>
      </c>
    </row>
    <row r="11" spans="1:9" x14ac:dyDescent="0.25">
      <c r="A11" s="16"/>
      <c r="B11" s="8" t="s">
        <v>24</v>
      </c>
      <c r="C11" s="1" t="s">
        <v>25</v>
      </c>
      <c r="D11" s="2">
        <v>1</v>
      </c>
      <c r="E11" s="2" t="s">
        <v>21</v>
      </c>
      <c r="F11" s="2">
        <v>1</v>
      </c>
      <c r="G11" s="2" t="s">
        <v>21</v>
      </c>
      <c r="H11" s="6">
        <v>5313.6</v>
      </c>
      <c r="I11" s="10">
        <f t="shared" ref="I11:I16" si="0">D11*F11*H11</f>
        <v>5313.6</v>
      </c>
    </row>
    <row r="12" spans="1:9" x14ac:dyDescent="0.25">
      <c r="A12" s="16"/>
      <c r="B12" s="7" t="s">
        <v>23</v>
      </c>
      <c r="C12" s="1"/>
      <c r="D12" s="2">
        <v>1</v>
      </c>
      <c r="E12" s="2" t="s">
        <v>21</v>
      </c>
      <c r="F12" s="2">
        <v>1</v>
      </c>
      <c r="G12" s="2" t="s">
        <v>21</v>
      </c>
      <c r="H12" s="6">
        <v>2180</v>
      </c>
      <c r="I12" s="10">
        <f t="shared" si="0"/>
        <v>2180</v>
      </c>
    </row>
    <row r="13" spans="1:9" x14ac:dyDescent="0.25">
      <c r="A13" s="16"/>
      <c r="B13" s="7" t="s">
        <v>26</v>
      </c>
      <c r="C13" s="1"/>
      <c r="D13" s="2">
        <v>1</v>
      </c>
      <c r="E13" s="2" t="s">
        <v>21</v>
      </c>
      <c r="F13" s="2">
        <v>1</v>
      </c>
      <c r="G13" s="2" t="s">
        <v>21</v>
      </c>
      <c r="H13" s="6">
        <v>4500</v>
      </c>
      <c r="I13" s="10">
        <f t="shared" si="0"/>
        <v>4500</v>
      </c>
    </row>
    <row r="14" spans="1:9" x14ac:dyDescent="0.25">
      <c r="A14" s="17"/>
      <c r="B14" s="8" t="s">
        <v>13</v>
      </c>
      <c r="C14" s="1" t="s">
        <v>31</v>
      </c>
      <c r="D14" s="2">
        <v>33</v>
      </c>
      <c r="E14" s="2" t="s">
        <v>27</v>
      </c>
      <c r="F14" s="2">
        <v>1</v>
      </c>
      <c r="G14" s="2" t="s">
        <v>21</v>
      </c>
      <c r="H14" s="6">
        <v>3</v>
      </c>
      <c r="I14" s="10">
        <f t="shared" si="0"/>
        <v>99</v>
      </c>
    </row>
    <row r="15" spans="1:9" x14ac:dyDescent="0.25">
      <c r="A15" s="15" t="s">
        <v>35</v>
      </c>
      <c r="B15" s="8" t="s">
        <v>19</v>
      </c>
      <c r="C15" s="1" t="s">
        <v>40</v>
      </c>
      <c r="D15" s="2">
        <v>3</v>
      </c>
      <c r="E15" s="2" t="s">
        <v>36</v>
      </c>
      <c r="F15" s="2">
        <v>1</v>
      </c>
      <c r="G15" s="2" t="s">
        <v>21</v>
      </c>
      <c r="H15" s="6">
        <v>1000</v>
      </c>
      <c r="I15" s="10">
        <f t="shared" si="0"/>
        <v>3000</v>
      </c>
    </row>
    <row r="16" spans="1:9" x14ac:dyDescent="0.25">
      <c r="A16" s="17"/>
      <c r="B16" s="8" t="s">
        <v>13</v>
      </c>
      <c r="C16" s="1" t="s">
        <v>31</v>
      </c>
      <c r="D16" s="2">
        <v>16</v>
      </c>
      <c r="E16" s="2" t="s">
        <v>27</v>
      </c>
      <c r="F16" s="2">
        <v>1</v>
      </c>
      <c r="G16" s="2" t="s">
        <v>21</v>
      </c>
      <c r="H16" s="6">
        <v>3</v>
      </c>
      <c r="I16" s="10">
        <f t="shared" si="0"/>
        <v>48</v>
      </c>
    </row>
    <row r="17" spans="1:9" x14ac:dyDescent="0.25">
      <c r="A17" s="11" t="s">
        <v>14</v>
      </c>
      <c r="B17" s="11"/>
      <c r="C17" s="11"/>
      <c r="D17" s="11"/>
      <c r="E17" s="11"/>
      <c r="F17" s="11"/>
      <c r="G17" s="11"/>
      <c r="H17" s="11"/>
      <c r="I17" s="3">
        <f>SUM(I9:I16)</f>
        <v>50564.6</v>
      </c>
    </row>
    <row r="18" spans="1:9" x14ac:dyDescent="0.25">
      <c r="A18" s="11" t="s">
        <v>28</v>
      </c>
      <c r="B18" s="11"/>
      <c r="C18" s="11"/>
      <c r="D18" s="11"/>
      <c r="E18" s="11"/>
      <c r="F18" s="11"/>
      <c r="G18" s="11"/>
      <c r="H18" s="11"/>
      <c r="I18" s="3">
        <f>I17*0.07</f>
        <v>3539.5220000000004</v>
      </c>
    </row>
    <row r="19" spans="1:9" x14ac:dyDescent="0.25">
      <c r="A19" s="11" t="s">
        <v>29</v>
      </c>
      <c r="B19" s="11"/>
      <c r="C19" s="11"/>
      <c r="D19" s="11"/>
      <c r="E19" s="11"/>
      <c r="F19" s="11"/>
      <c r="G19" s="11"/>
      <c r="H19" s="11"/>
      <c r="I19" s="3">
        <f>(I17+I18)*0.06</f>
        <v>3246.2473199999995</v>
      </c>
    </row>
    <row r="20" spans="1:9" x14ac:dyDescent="0.25">
      <c r="A20" s="11" t="s">
        <v>30</v>
      </c>
      <c r="B20" s="11"/>
      <c r="C20" s="11"/>
      <c r="D20" s="11"/>
      <c r="E20" s="11"/>
      <c r="F20" s="11"/>
      <c r="G20" s="11"/>
      <c r="H20" s="11"/>
      <c r="I20" s="3">
        <f>SUM(I17:I19)</f>
        <v>57350.369319999998</v>
      </c>
    </row>
    <row r="25" spans="1:9" x14ac:dyDescent="0.25">
      <c r="I25" s="22"/>
    </row>
  </sheetData>
  <mergeCells count="16">
    <mergeCell ref="A1:I1"/>
    <mergeCell ref="B2:I2"/>
    <mergeCell ref="B5:I5"/>
    <mergeCell ref="B6:I6"/>
    <mergeCell ref="B3:I3"/>
    <mergeCell ref="B4:I4"/>
    <mergeCell ref="A18:H18"/>
    <mergeCell ref="A19:H19"/>
    <mergeCell ref="A20:H20"/>
    <mergeCell ref="A7:B8"/>
    <mergeCell ref="C7:C8"/>
    <mergeCell ref="D7:G7"/>
    <mergeCell ref="H7:I7"/>
    <mergeCell ref="A17:H17"/>
    <mergeCell ref="A9:A14"/>
    <mergeCell ref="A15:A1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结算单</vt:lpstr>
      <vt:lpstr>结算单!Print_Titles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2018-12-28T06:30:59Z</dcterms:modified>
</cp:coreProperties>
</file>