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差旅明细" sheetId="2" r:id="rId1"/>
    <sheet name="员工报销明细" sheetId="3" r:id="rId2"/>
  </sheets>
  <definedNames>
    <definedName name="_xlnm.Print_Area" localSheetId="0">员工差旅明细!$A$1:$K$37</definedName>
  </definedNames>
  <calcPr calcId="144525" concurrentCalc="0"/>
</workbook>
</file>

<file path=xl/sharedStrings.xml><?xml version="1.0" encoding="utf-8"?>
<sst xmlns="http://schemas.openxmlformats.org/spreadsheetml/2006/main" count="128" uniqueCount="99">
  <si>
    <t>【员工差旅报销单】</t>
  </si>
  <si>
    <t>姓名:</t>
  </si>
  <si>
    <t>高原</t>
  </si>
  <si>
    <t>职位:</t>
  </si>
  <si>
    <t>总监</t>
  </si>
  <si>
    <t>发生地:</t>
  </si>
  <si>
    <t>昆山 上海</t>
  </si>
  <si>
    <t>部门:</t>
  </si>
  <si>
    <t>上海事业部</t>
  </si>
  <si>
    <t>发生日期:</t>
  </si>
  <si>
    <t>11.1-11.2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</si>
  <si>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</si>
  <si>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</si>
  <si>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</si>
  <si>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</si>
  <si>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</si>
  <si>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</si>
  <si>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</si>
  <si>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</si>
  <si>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</si>
  <si>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</si>
  <si>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高速费</t>
  </si>
  <si>
    <t>停车费</t>
  </si>
  <si>
    <t>租车费</t>
  </si>
  <si>
    <t>11.2 高原 租车点-家</t>
  </si>
  <si>
    <t>其他</t>
  </si>
  <si>
    <t>上会费</t>
  </si>
  <si>
    <t>合计</t>
  </si>
  <si>
    <t>补票金额</t>
  </si>
  <si>
    <t>报销总金额</t>
  </si>
  <si>
    <t>报销人:</t>
  </si>
  <si>
    <t>于畅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</si>
  <si>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</si>
  <si>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</si>
  <si>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</si>
  <si>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</si>
  <si>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</si>
  <si>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</si>
  <si>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</si>
  <si>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</si>
  <si>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昆山</t>
  </si>
  <si>
    <t>【借款报销单】</t>
  </si>
  <si>
    <t>团号：</t>
  </si>
  <si>
    <t>会议日期：11.1-11.2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</si>
  <si>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</si>
  <si>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</si>
  <si>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</si>
  <si>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</si>
  <si>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</si>
  <si>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</si>
  <si>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</si>
  <si>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</si>
  <si>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</si>
  <si>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</si>
  <si>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</si>
  <si>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</si>
  <si>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</si>
  <si>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</si>
  <si>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</si>
  <si>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</si>
  <si>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</si>
  <si>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</si>
  <si>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客户打车（酒店-昆山站）</t>
  </si>
  <si>
    <t>需有客户邮件确认，并抄送合规部。</t>
  </si>
  <si>
    <t>客户打车（酒店-上海虹桥）</t>
  </si>
  <si>
    <t>虹桥客户用餐采买</t>
  </si>
  <si>
    <t>高尔夫活动</t>
  </si>
  <si>
    <t>客户物料寄送</t>
  </si>
  <si>
    <t>客户使用费用合计</t>
  </si>
  <si>
    <t>活动餐费</t>
  </si>
  <si>
    <t>需提供刷卡联、菜单（小票）</t>
  </si>
  <si>
    <t>活动餐费合计</t>
  </si>
  <si>
    <t>现地采买费用</t>
  </si>
  <si>
    <t>物料闪送</t>
  </si>
  <si>
    <t>尽量提供可用的原始发票，发票项目不可用的，且开票需要加收税点的可以不提供原始发票。网上交易均需提供交易截图。</t>
  </si>
  <si>
    <t>糖果、电池、纸巾</t>
  </si>
  <si>
    <t>车头牌制作</t>
  </si>
  <si>
    <t>水果、巧克力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</si>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</sst>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0.00_ 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theme="1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indexed="8"/>
      <name val="宋体"/>
      <charset val="134"/>
    </font>
    <font>
      <b/>
      <sz val="15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3F3F3F"/>
      <name val="DengXian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6" fillId="3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18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9" fillId="15" borderId="23" applyNumberFormat="0" applyAlignment="0" applyProtection="0">
      <alignment vertical="center"/>
    </xf>
    <xf numFmtId="0" fontId="11" fillId="15" borderId="16" applyNumberFormat="0" applyAlignment="0" applyProtection="0">
      <alignment vertical="center"/>
    </xf>
    <xf numFmtId="0" fontId="22" fillId="25" borderId="20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8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8" borderId="2" xfId="0" applyFill="1" applyBorder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9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10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10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10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6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10" borderId="13" xfId="50" applyFont="1" applyFill="1" applyBorder="1" applyAlignment="1">
      <alignment horizontal="center" vertical="center"/>
    </xf>
    <xf numFmtId="0" fontId="8" fillId="10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10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10" borderId="1" xfId="50" applyFont="1" applyFill="1" applyBorder="1" applyAlignment="1">
      <alignment horizontal="center" vertical="center" wrapText="1"/>
    </xf>
    <xf numFmtId="0" fontId="8" fillId="10" borderId="15" xfId="50" applyFont="1" applyFill="1" applyBorder="1" applyAlignment="1">
      <alignment horizontal="center" vertical="center"/>
    </xf>
    <xf numFmtId="176" fontId="8" fillId="6" borderId="6" xfId="50" applyNumberFormat="1" applyFont="1" applyFill="1" applyBorder="1" applyAlignment="1">
      <alignment horizontal="center" vertical="center"/>
    </xf>
    <xf numFmtId="176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868680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zoomScale="110" zoomScaleNormal="110" topLeftCell="A13" workbookViewId="0">
      <selection activeCell="H18" sqref="H18"/>
    </sheetView>
  </sheetViews>
  <sheetFormatPr defaultColWidth="8.875" defaultRowHeight="14.25"/>
  <cols>
    <col min="1" max="1" width="1.5" customWidth="1"/>
    <col min="2" max="2" width="2.125" customWidth="1"/>
    <col min="3" max="3" width="3.97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65"/>
      <c r="C1" s="65"/>
      <c r="D1" s="65"/>
      <c r="E1" s="65"/>
      <c r="F1" s="65"/>
      <c r="G1" s="65"/>
      <c r="H1" s="65"/>
      <c r="I1" s="65"/>
      <c r="J1" s="65"/>
      <c r="K1" s="65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6"/>
      <c r="C4" s="66"/>
      <c r="D4" s="66"/>
      <c r="E4" s="66"/>
      <c r="F4" s="66"/>
      <c r="G4" s="66"/>
      <c r="H4" s="66"/>
      <c r="I4" s="66"/>
      <c r="J4" s="66"/>
      <c r="K4" s="96"/>
    </row>
    <row r="5" ht="20.1" customHeight="1" spans="2:11">
      <c r="B5" s="67"/>
      <c r="C5" s="68"/>
      <c r="D5" s="69" t="s">
        <v>1</v>
      </c>
      <c r="E5" s="69"/>
      <c r="F5" s="70" t="s">
        <v>2</v>
      </c>
      <c r="G5" s="70"/>
      <c r="H5" s="69" t="s">
        <v>3</v>
      </c>
      <c r="I5" s="68"/>
      <c r="J5" s="70" t="s">
        <v>4</v>
      </c>
      <c r="K5" s="97"/>
    </row>
    <row r="6" ht="20.1" customHeight="1" spans="2:11">
      <c r="B6" s="71"/>
      <c r="C6" s="72"/>
      <c r="D6" s="73" t="s">
        <v>5</v>
      </c>
      <c r="E6" s="73"/>
      <c r="F6" s="74" t="s">
        <v>6</v>
      </c>
      <c r="G6" s="74"/>
      <c r="H6" s="73" t="s">
        <v>7</v>
      </c>
      <c r="I6" s="72"/>
      <c r="J6" s="74" t="s">
        <v>8</v>
      </c>
      <c r="K6" s="98"/>
    </row>
    <row r="7" ht="20.1" customHeight="1" spans="2:11">
      <c r="B7" s="71"/>
      <c r="C7" s="72"/>
      <c r="D7" s="73" t="s">
        <v>9</v>
      </c>
      <c r="E7" s="73"/>
      <c r="F7" s="74" t="s">
        <v>10</v>
      </c>
      <c r="G7" s="74"/>
      <c r="H7" s="73" t="s">
        <v>11</v>
      </c>
      <c r="I7" s="99"/>
      <c r="J7" s="100">
        <v>43773</v>
      </c>
      <c r="K7" s="98"/>
    </row>
    <row r="8" ht="20.1" customHeight="1" spans="2:11">
      <c r="B8" s="75"/>
      <c r="C8" s="76"/>
      <c r="D8" s="77"/>
      <c r="E8" s="77"/>
      <c r="F8" s="78"/>
      <c r="G8" s="78"/>
      <c r="H8" s="77" t="s">
        <v>12</v>
      </c>
      <c r="I8" s="101"/>
      <c r="J8" s="102"/>
      <c r="K8" s="103"/>
    </row>
    <row r="9" ht="20.1" customHeight="1" spans="2:11">
      <c r="B9" s="79"/>
      <c r="C9" s="79"/>
      <c r="D9" s="79"/>
      <c r="E9" s="79"/>
      <c r="F9" s="79"/>
      <c r="G9" s="79"/>
      <c r="H9" s="79"/>
      <c r="I9" s="79"/>
      <c r="J9" s="79"/>
      <c r="K9" s="79"/>
    </row>
    <row r="10" ht="20.1" customHeight="1" spans="2:11">
      <c r="B10" s="80" t="s">
        <v>13</v>
      </c>
      <c r="C10" s="81"/>
      <c r="D10" s="82" t="s">
        <v>14</v>
      </c>
      <c r="E10" s="82" t="s">
        <v>15</v>
      </c>
      <c r="F10" s="83"/>
      <c r="G10" s="84" t="s">
        <v>16</v>
      </c>
      <c r="H10" s="83" t="s">
        <v>17</v>
      </c>
      <c r="I10" s="82" t="s">
        <v>18</v>
      </c>
      <c r="J10" s="83"/>
      <c r="K10" s="84" t="s">
        <v>19</v>
      </c>
    </row>
    <row r="11" spans="2:11">
      <c r="B11" s="85">
        <v>1</v>
      </c>
      <c r="C11" s="86"/>
      <c r="D11" s="87"/>
      <c r="E11" s="86" t="s">
        <v>20</v>
      </c>
      <c r="F11" s="88"/>
      <c r="G11" s="89">
        <v>50</v>
      </c>
      <c r="H11" s="89">
        <f>G11</f>
        <v>50</v>
      </c>
      <c r="I11" s="104"/>
      <c r="J11" s="105"/>
      <c r="K11" s="106" t="s">
        <v>21</v>
      </c>
    </row>
    <row r="12" spans="2:11">
      <c r="B12" s="85">
        <v>2</v>
      </c>
      <c r="C12" s="86"/>
      <c r="D12" s="87"/>
      <c r="E12" s="86" t="s">
        <v>20</v>
      </c>
      <c r="F12" s="88"/>
      <c r="G12" s="89">
        <v>60</v>
      </c>
      <c r="H12" s="89">
        <f>G12</f>
        <v>60</v>
      </c>
      <c r="I12" s="104"/>
      <c r="J12" s="105"/>
      <c r="K12" s="106" t="s">
        <v>21</v>
      </c>
    </row>
    <row r="13" spans="2:11">
      <c r="B13" s="85">
        <v>3</v>
      </c>
      <c r="C13" s="86"/>
      <c r="D13" s="87"/>
      <c r="E13" s="86" t="s">
        <v>20</v>
      </c>
      <c r="F13" s="88"/>
      <c r="G13" s="89">
        <v>20</v>
      </c>
      <c r="H13" s="89">
        <f>G13</f>
        <v>20</v>
      </c>
      <c r="I13" s="104"/>
      <c r="J13" s="105"/>
      <c r="K13" s="106" t="s">
        <v>22</v>
      </c>
    </row>
    <row r="14" spans="2:11">
      <c r="B14" s="85">
        <v>4</v>
      </c>
      <c r="C14" s="86"/>
      <c r="D14" s="87"/>
      <c r="E14" s="86" t="s">
        <v>20</v>
      </c>
      <c r="F14" s="88"/>
      <c r="G14" s="89">
        <v>744.94</v>
      </c>
      <c r="H14" s="89">
        <f>G14</f>
        <v>744.94</v>
      </c>
      <c r="I14" s="104"/>
      <c r="J14" s="105"/>
      <c r="K14" s="106" t="s">
        <v>23</v>
      </c>
    </row>
    <row r="15" spans="2:11">
      <c r="B15" s="85">
        <v>5</v>
      </c>
      <c r="C15" s="86"/>
      <c r="D15" s="87"/>
      <c r="E15" s="86" t="s">
        <v>20</v>
      </c>
      <c r="F15" s="88"/>
      <c r="G15" s="89">
        <v>31.32</v>
      </c>
      <c r="H15" s="89">
        <f>G15</f>
        <v>31.32</v>
      </c>
      <c r="I15" s="104"/>
      <c r="J15" s="105"/>
      <c r="K15" s="106" t="s">
        <v>24</v>
      </c>
    </row>
    <row r="16" spans="2:11">
      <c r="B16" s="85">
        <v>13</v>
      </c>
      <c r="C16" s="86"/>
      <c r="D16" s="90" t="s">
        <v>25</v>
      </c>
      <c r="E16" s="88" t="s">
        <v>26</v>
      </c>
      <c r="F16" s="88"/>
      <c r="G16" s="89"/>
      <c r="H16" s="89"/>
      <c r="I16" s="104"/>
      <c r="J16" s="105"/>
      <c r="K16" s="106"/>
    </row>
    <row r="17" ht="20.1" customHeight="1" spans="2:11">
      <c r="B17" s="82" t="s">
        <v>27</v>
      </c>
      <c r="C17" s="91"/>
      <c r="D17" s="91"/>
      <c r="E17" s="91"/>
      <c r="F17" s="83"/>
      <c r="G17" s="92">
        <f>SUM(G11:G15)</f>
        <v>906.26</v>
      </c>
      <c r="H17" s="92">
        <f>SUM(H11:H16)</f>
        <v>906.26</v>
      </c>
      <c r="I17" s="107">
        <f>SUM(I11:J16)</f>
        <v>0</v>
      </c>
      <c r="J17" s="108"/>
      <c r="K17" s="109"/>
    </row>
    <row r="18" ht="20.1" customHeight="1" spans="2:11">
      <c r="B18" s="79"/>
      <c r="C18" s="79"/>
      <c r="D18" s="79"/>
      <c r="E18" s="79"/>
      <c r="F18" s="79"/>
      <c r="G18" s="79"/>
      <c r="H18" s="79"/>
      <c r="I18" s="79"/>
      <c r="J18" s="110"/>
      <c r="K18" s="79"/>
    </row>
    <row r="19" ht="20.1" customHeight="1" spans="2:11">
      <c r="B19" s="84" t="s">
        <v>17</v>
      </c>
      <c r="C19" s="84"/>
      <c r="D19" s="84"/>
      <c r="E19" s="84"/>
      <c r="F19" s="84"/>
      <c r="G19" s="84" t="s">
        <v>28</v>
      </c>
      <c r="H19" s="84"/>
      <c r="I19" s="84"/>
      <c r="J19" s="84"/>
      <c r="K19" s="84" t="s">
        <v>29</v>
      </c>
    </row>
    <row r="20" ht="20.1" customHeight="1" spans="2:11">
      <c r="B20" s="93">
        <f>H17</f>
        <v>906.26</v>
      </c>
      <c r="C20" s="93"/>
      <c r="D20" s="93"/>
      <c r="E20" s="93"/>
      <c r="F20" s="93"/>
      <c r="G20" s="93">
        <f>I17</f>
        <v>0</v>
      </c>
      <c r="H20" s="93"/>
      <c r="I20" s="93"/>
      <c r="J20" s="93"/>
      <c r="K20" s="111">
        <f>SUM(B20:J20)</f>
        <v>906.26</v>
      </c>
    </row>
    <row r="21" ht="20.1" customHeight="1" spans="2:11">
      <c r="B21" s="79"/>
      <c r="C21" s="79"/>
      <c r="D21" s="79"/>
      <c r="E21" s="79"/>
      <c r="F21" s="79"/>
      <c r="G21" s="79"/>
      <c r="H21" s="79"/>
      <c r="I21" s="79"/>
      <c r="J21" s="79"/>
      <c r="K21" s="79"/>
    </row>
    <row r="22" ht="20.1" customHeight="1" spans="2:11">
      <c r="B22" s="79" t="s">
        <v>30</v>
      </c>
      <c r="C22" s="79"/>
      <c r="D22" s="79" t="s">
        <v>31</v>
      </c>
      <c r="E22" s="79"/>
      <c r="F22" s="79" t="s">
        <v>32</v>
      </c>
      <c r="G22" s="79" t="s">
        <v>33</v>
      </c>
      <c r="H22" s="79"/>
      <c r="I22" s="79"/>
      <c r="J22" s="79" t="s">
        <v>34</v>
      </c>
      <c r="K22" s="79"/>
    </row>
    <row r="25" ht="18" spans="1:11">
      <c r="A25" s="4" t="s">
        <v>35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7" ht="20.1" customHeight="1" spans="2:11">
      <c r="B27" s="67"/>
      <c r="C27" s="68"/>
      <c r="D27" s="69" t="s">
        <v>1</v>
      </c>
      <c r="E27" s="69"/>
      <c r="F27" s="70" t="str">
        <f>F5</f>
        <v>高原</v>
      </c>
      <c r="G27" s="70"/>
      <c r="H27" s="69" t="s">
        <v>3</v>
      </c>
      <c r="I27" s="68"/>
      <c r="J27" s="70" t="str">
        <f>J5</f>
        <v>总监</v>
      </c>
      <c r="K27" s="97"/>
    </row>
    <row r="28" ht="20.1" customHeight="1" spans="2:11">
      <c r="B28" s="71"/>
      <c r="C28" s="72"/>
      <c r="D28" s="73" t="s">
        <v>5</v>
      </c>
      <c r="E28" s="73"/>
      <c r="F28" s="74" t="str">
        <f>F6</f>
        <v>昆山 上海</v>
      </c>
      <c r="G28" s="74"/>
      <c r="H28" s="73" t="s">
        <v>7</v>
      </c>
      <c r="I28" s="72"/>
      <c r="J28" s="74" t="str">
        <f>J6</f>
        <v>上海事业部</v>
      </c>
      <c r="K28" s="98"/>
    </row>
    <row r="29" ht="20.1" customHeight="1" spans="2:11">
      <c r="B29" s="71"/>
      <c r="C29" s="72"/>
      <c r="D29" s="73" t="s">
        <v>9</v>
      </c>
      <c r="E29" s="73"/>
      <c r="F29" s="74" t="str">
        <f>F7</f>
        <v>11.1-11.2</v>
      </c>
      <c r="G29" s="74"/>
      <c r="H29" s="73" t="s">
        <v>11</v>
      </c>
      <c r="I29" s="99"/>
      <c r="J29" s="100">
        <f>J7</f>
        <v>43773</v>
      </c>
      <c r="K29" s="98"/>
    </row>
    <row r="30" ht="20.1" customHeight="1" spans="2:11">
      <c r="B30" s="75"/>
      <c r="C30" s="76"/>
      <c r="D30" s="77"/>
      <c r="E30" s="77"/>
      <c r="F30" s="78"/>
      <c r="G30" s="78"/>
      <c r="H30" s="77" t="s">
        <v>12</v>
      </c>
      <c r="I30" s="101"/>
      <c r="J30" s="102"/>
      <c r="K30" s="103"/>
    </row>
    <row r="31" ht="20.1" customHeight="1"/>
    <row r="32" ht="20.1" customHeight="1" spans="2:11">
      <c r="B32" s="88"/>
      <c r="C32" s="88"/>
      <c r="D32" s="94" t="s">
        <v>36</v>
      </c>
      <c r="E32" s="88" t="s">
        <v>37</v>
      </c>
      <c r="F32" s="88"/>
      <c r="G32" s="89" t="s">
        <v>38</v>
      </c>
      <c r="H32" s="89" t="s">
        <v>39</v>
      </c>
      <c r="I32" s="89" t="s">
        <v>27</v>
      </c>
      <c r="J32" s="89"/>
      <c r="K32" s="112" t="s">
        <v>19</v>
      </c>
    </row>
    <row r="33" spans="2:11">
      <c r="B33" s="88">
        <v>1</v>
      </c>
      <c r="C33" s="88"/>
      <c r="D33" s="94" t="s">
        <v>40</v>
      </c>
      <c r="E33" s="88">
        <v>11.1</v>
      </c>
      <c r="F33" s="88"/>
      <c r="G33" s="89">
        <v>100</v>
      </c>
      <c r="H33" s="89">
        <v>1</v>
      </c>
      <c r="I33" s="104">
        <f>G33*H33</f>
        <v>100</v>
      </c>
      <c r="J33" s="105"/>
      <c r="K33" s="112"/>
    </row>
    <row r="34" ht="20.1" customHeight="1" spans="2:11">
      <c r="B34" s="88">
        <v>2</v>
      </c>
      <c r="C34" s="88"/>
      <c r="D34" s="94" t="s">
        <v>40</v>
      </c>
      <c r="E34" s="88">
        <v>11.2</v>
      </c>
      <c r="F34" s="88"/>
      <c r="G34" s="89">
        <v>200</v>
      </c>
      <c r="H34" s="89">
        <v>1</v>
      </c>
      <c r="I34" s="104">
        <v>200</v>
      </c>
      <c r="J34" s="105"/>
      <c r="K34" s="112"/>
    </row>
    <row r="35" ht="20.1" customHeight="1" spans="2:11">
      <c r="B35" s="88">
        <v>3</v>
      </c>
      <c r="C35" s="88"/>
      <c r="D35" s="95"/>
      <c r="E35" s="88"/>
      <c r="F35" s="88"/>
      <c r="G35" s="89"/>
      <c r="H35" s="89"/>
      <c r="I35" s="104"/>
      <c r="J35" s="105"/>
      <c r="K35" s="106"/>
    </row>
    <row r="36" ht="20.1" customHeight="1" spans="2:11">
      <c r="B36" s="82" t="s">
        <v>27</v>
      </c>
      <c r="C36" s="91"/>
      <c r="D36" s="91"/>
      <c r="E36" s="91"/>
      <c r="F36" s="83"/>
      <c r="G36" s="92"/>
      <c r="H36" s="92"/>
      <c r="I36" s="107">
        <f>SUM(I33:J35)</f>
        <v>300</v>
      </c>
      <c r="J36" s="108"/>
      <c r="K36" s="109"/>
    </row>
    <row r="37" ht="20.1" customHeight="1" spans="2:11">
      <c r="B37" s="79" t="s">
        <v>30</v>
      </c>
      <c r="C37" s="79"/>
      <c r="D37" s="79" t="s">
        <v>31</v>
      </c>
      <c r="E37" s="79"/>
      <c r="F37" s="79" t="s">
        <v>32</v>
      </c>
      <c r="G37" s="79" t="s">
        <v>33</v>
      </c>
      <c r="H37" s="79"/>
      <c r="I37" s="79"/>
      <c r="J37" s="79" t="s">
        <v>34</v>
      </c>
      <c r="K37" s="79"/>
    </row>
  </sheetData>
  <mergeCells count="5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5"/>
  </mergeCells>
  <pageMargins left="0.699305555555556" right="0.699305555555556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22" workbookViewId="0">
      <selection activeCell="C31" sqref="$A31:$XFD31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41</v>
      </c>
      <c r="D2" s="4"/>
      <c r="E2" s="4"/>
      <c r="F2" s="4"/>
      <c r="G2" s="4"/>
      <c r="H2" s="4"/>
      <c r="I2" s="44"/>
      <c r="J2" s="44"/>
      <c r="K2" s="44"/>
      <c r="L2" s="44"/>
    </row>
    <row r="4" customHeight="1" spans="8:10">
      <c r="H4" s="5" t="s">
        <v>42</v>
      </c>
      <c r="I4" s="5"/>
      <c r="J4" s="5" t="s">
        <v>43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44</v>
      </c>
      <c r="C6" s="9" t="s">
        <v>45</v>
      </c>
      <c r="D6" s="9"/>
      <c r="E6" s="9"/>
      <c r="F6" s="10" t="s">
        <v>46</v>
      </c>
      <c r="G6" s="10"/>
      <c r="H6" s="10"/>
      <c r="I6" s="10"/>
      <c r="J6" s="8" t="s">
        <v>47</v>
      </c>
    </row>
    <row r="7" customHeight="1" spans="1:10">
      <c r="A7" s="7"/>
      <c r="B7" s="8"/>
      <c r="C7" s="11" t="s">
        <v>48</v>
      </c>
      <c r="D7" s="12" t="s">
        <v>49</v>
      </c>
      <c r="E7" s="9" t="s">
        <v>50</v>
      </c>
      <c r="F7" s="10" t="s">
        <v>51</v>
      </c>
      <c r="G7" s="10" t="s">
        <v>52</v>
      </c>
      <c r="H7" s="10" t="s">
        <v>53</v>
      </c>
      <c r="I7" s="10" t="s">
        <v>54</v>
      </c>
      <c r="J7" s="8"/>
    </row>
    <row r="8" customHeight="1" spans="1:10">
      <c r="A8" s="13">
        <v>1</v>
      </c>
      <c r="B8" s="14" t="s">
        <v>55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45"/>
      <c r="J8" s="46" t="s">
        <v>56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45"/>
      <c r="J9" s="47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45"/>
      <c r="J10" s="47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5"/>
      <c r="J11" s="47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5"/>
      <c r="J12" s="47"/>
    </row>
    <row r="13" s="1" customFormat="1" customHeight="1" spans="1:10">
      <c r="A13" s="17"/>
      <c r="B13" s="18" t="s">
        <v>57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8"/>
      <c r="J13" s="49"/>
    </row>
    <row r="14" customHeight="1" spans="1:10">
      <c r="A14" s="21">
        <v>2</v>
      </c>
      <c r="B14" s="22" t="s">
        <v>58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5"/>
      <c r="J14" s="46" t="s">
        <v>59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5"/>
      <c r="J15" s="47"/>
    </row>
    <row r="16" s="1" customFormat="1" customHeight="1" spans="1:10">
      <c r="A16" s="17"/>
      <c r="B16" s="18" t="s">
        <v>60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8"/>
      <c r="J16" s="49"/>
    </row>
    <row r="17" customHeight="1" spans="1:10">
      <c r="A17" s="21">
        <v>3</v>
      </c>
      <c r="B17" s="22" t="s">
        <v>61</v>
      </c>
      <c r="C17" s="23">
        <v>0</v>
      </c>
      <c r="D17" s="21">
        <v>0</v>
      </c>
      <c r="E17" s="23">
        <f>C17*D17</f>
        <v>0</v>
      </c>
      <c r="F17" s="15">
        <v>44.95</v>
      </c>
      <c r="G17" s="15">
        <v>0</v>
      </c>
      <c r="H17" s="15">
        <f>F17+G17</f>
        <v>44.95</v>
      </c>
      <c r="I17" s="45" t="s">
        <v>62</v>
      </c>
      <c r="J17" s="50" t="s">
        <v>63</v>
      </c>
    </row>
    <row r="18" customHeight="1" spans="1:10">
      <c r="A18" s="27"/>
      <c r="B18" s="28"/>
      <c r="C18" s="29"/>
      <c r="D18" s="27"/>
      <c r="E18" s="29"/>
      <c r="F18" s="15">
        <v>245.48</v>
      </c>
      <c r="G18" s="15">
        <v>20</v>
      </c>
      <c r="H18" s="15">
        <f>F18+G18</f>
        <v>265.48</v>
      </c>
      <c r="I18" s="45" t="s">
        <v>64</v>
      </c>
      <c r="J18" s="51"/>
    </row>
    <row r="19" customHeight="1" spans="1:10">
      <c r="A19" s="27"/>
      <c r="B19" s="28"/>
      <c r="C19" s="29"/>
      <c r="D19" s="27"/>
      <c r="E19" s="29"/>
      <c r="F19" s="15">
        <v>74.3</v>
      </c>
      <c r="G19" s="15">
        <v>0</v>
      </c>
      <c r="H19" s="15">
        <f>F19+G19</f>
        <v>74.3</v>
      </c>
      <c r="I19" s="45" t="s">
        <v>65</v>
      </c>
      <c r="J19" s="51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26</v>
      </c>
      <c r="H20" s="15">
        <f>F20+G20</f>
        <v>26</v>
      </c>
      <c r="I20" s="45" t="s">
        <v>65</v>
      </c>
      <c r="J20" s="51"/>
    </row>
    <row r="21" customFormat="1" customHeight="1" spans="1:10">
      <c r="A21" s="27"/>
      <c r="B21" s="28"/>
      <c r="C21" s="29"/>
      <c r="D21" s="27"/>
      <c r="E21" s="29"/>
      <c r="F21" s="15">
        <v>65</v>
      </c>
      <c r="G21" s="15">
        <v>0</v>
      </c>
      <c r="H21" s="15">
        <f>F21+G21</f>
        <v>65</v>
      </c>
      <c r="I21" s="45" t="s">
        <v>65</v>
      </c>
      <c r="J21" s="51"/>
    </row>
    <row r="22" customFormat="1" customHeight="1" spans="1:10">
      <c r="A22" s="27"/>
      <c r="B22" s="28"/>
      <c r="C22" s="29"/>
      <c r="D22" s="27"/>
      <c r="E22" s="29"/>
      <c r="F22" s="30">
        <v>400</v>
      </c>
      <c r="G22" s="30">
        <v>0</v>
      </c>
      <c r="H22" s="30">
        <f>F22+G22</f>
        <v>400</v>
      </c>
      <c r="I22" s="52" t="s">
        <v>66</v>
      </c>
      <c r="J22" s="51"/>
    </row>
    <row r="23" customFormat="1" customHeight="1" spans="1:10">
      <c r="A23" s="31"/>
      <c r="B23" s="32"/>
      <c r="C23" s="33"/>
      <c r="D23" s="31"/>
      <c r="E23" s="33"/>
      <c r="F23" s="30">
        <v>110</v>
      </c>
      <c r="G23" s="30">
        <v>0</v>
      </c>
      <c r="H23" s="30">
        <f>F23</f>
        <v>110</v>
      </c>
      <c r="I23" s="52" t="s">
        <v>67</v>
      </c>
      <c r="J23" s="53"/>
    </row>
    <row r="24" s="1" customFormat="1" customHeight="1" spans="1:10">
      <c r="A24" s="17"/>
      <c r="B24" s="18" t="s">
        <v>68</v>
      </c>
      <c r="C24" s="19">
        <f>SUM(C17)</f>
        <v>0</v>
      </c>
      <c r="D24" s="20">
        <f t="shared" ref="D24:E24" si="2">SUM(D17)</f>
        <v>0</v>
      </c>
      <c r="E24" s="20">
        <f t="shared" si="2"/>
        <v>0</v>
      </c>
      <c r="F24" s="19">
        <f>SUM(F17:F22)</f>
        <v>829.73</v>
      </c>
      <c r="G24" s="19">
        <f>SUM(G17:G22)</f>
        <v>46</v>
      </c>
      <c r="H24" s="19">
        <f>SUM(H17:H22)</f>
        <v>875.73</v>
      </c>
      <c r="I24" s="48"/>
      <c r="J24" s="54"/>
    </row>
    <row r="25" customHeight="1" spans="1:10">
      <c r="A25" s="13">
        <v>4</v>
      </c>
      <c r="B25" s="14" t="s">
        <v>69</v>
      </c>
      <c r="C25" s="15">
        <v>0</v>
      </c>
      <c r="D25" s="13">
        <v>0</v>
      </c>
      <c r="E25" s="16">
        <f>C25*D25</f>
        <v>0</v>
      </c>
      <c r="F25" s="15">
        <v>0</v>
      </c>
      <c r="G25" s="15">
        <v>0</v>
      </c>
      <c r="H25" s="15">
        <f t="shared" ref="H25:H30" si="3">F25+G25</f>
        <v>0</v>
      </c>
      <c r="I25" s="45"/>
      <c r="J25" s="50" t="s">
        <v>70</v>
      </c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3"/>
        <v>0</v>
      </c>
      <c r="I26" s="45"/>
      <c r="J26" s="51"/>
    </row>
    <row r="27" s="1" customFormat="1" customHeight="1" spans="1:10">
      <c r="A27" s="17"/>
      <c r="B27" s="18" t="s">
        <v>71</v>
      </c>
      <c r="C27" s="19">
        <f>C25</f>
        <v>0</v>
      </c>
      <c r="D27" s="20">
        <f>D25</f>
        <v>0</v>
      </c>
      <c r="E27" s="20">
        <f>E25</f>
        <v>0</v>
      </c>
      <c r="F27" s="19">
        <f>SUM(F25:F26)</f>
        <v>0</v>
      </c>
      <c r="G27" s="19">
        <f t="shared" ref="G27:H27" si="4">SUM(G25:G26)</f>
        <v>0</v>
      </c>
      <c r="H27" s="19">
        <f t="shared" si="4"/>
        <v>0</v>
      </c>
      <c r="I27" s="48"/>
      <c r="J27" s="54"/>
    </row>
    <row r="28" customHeight="1" spans="1:10">
      <c r="A28" s="21">
        <v>5</v>
      </c>
      <c r="B28" s="22" t="s">
        <v>72</v>
      </c>
      <c r="C28" s="15">
        <v>0</v>
      </c>
      <c r="D28" s="13">
        <v>0</v>
      </c>
      <c r="E28" s="16">
        <f>C28</f>
        <v>0</v>
      </c>
      <c r="F28" s="15">
        <v>32</v>
      </c>
      <c r="G28" s="15">
        <v>0</v>
      </c>
      <c r="H28" s="15">
        <f t="shared" si="3"/>
        <v>32</v>
      </c>
      <c r="I28" s="45" t="s">
        <v>73</v>
      </c>
      <c r="J28" s="55" t="s">
        <v>74</v>
      </c>
    </row>
    <row r="29" customHeight="1" spans="1:10">
      <c r="A29" s="34"/>
      <c r="B29" s="35"/>
      <c r="C29" s="15">
        <v>0</v>
      </c>
      <c r="D29" s="13">
        <v>0</v>
      </c>
      <c r="E29" s="16">
        <f>C29</f>
        <v>0</v>
      </c>
      <c r="F29" s="15">
        <v>134.62</v>
      </c>
      <c r="G29" s="15">
        <v>0</v>
      </c>
      <c r="H29" s="15">
        <f t="shared" si="3"/>
        <v>134.62</v>
      </c>
      <c r="I29" s="45" t="s">
        <v>75</v>
      </c>
      <c r="J29" s="56"/>
    </row>
    <row r="30" customHeight="1" spans="1:10">
      <c r="A30" s="34"/>
      <c r="B30" s="35"/>
      <c r="C30" s="15">
        <v>0</v>
      </c>
      <c r="D30" s="13">
        <v>0</v>
      </c>
      <c r="E30" s="16">
        <f>C30</f>
        <v>0</v>
      </c>
      <c r="F30" s="15">
        <v>0</v>
      </c>
      <c r="G30" s="15">
        <v>198</v>
      </c>
      <c r="H30" s="15">
        <f t="shared" si="3"/>
        <v>198</v>
      </c>
      <c r="I30" s="45" t="s">
        <v>76</v>
      </c>
      <c r="J30" s="56"/>
    </row>
    <row r="31" customHeight="1" spans="1:10">
      <c r="A31" s="34"/>
      <c r="B31" s="35"/>
      <c r="C31" s="15">
        <v>0</v>
      </c>
      <c r="D31" s="13">
        <v>0</v>
      </c>
      <c r="E31" s="16">
        <f>C31</f>
        <v>0</v>
      </c>
      <c r="F31" s="30">
        <v>406.64</v>
      </c>
      <c r="G31" s="30">
        <v>0</v>
      </c>
      <c r="H31" s="30">
        <f>F31</f>
        <v>406.64</v>
      </c>
      <c r="I31" s="52" t="s">
        <v>77</v>
      </c>
      <c r="J31" s="56"/>
    </row>
    <row r="32" customHeight="1" spans="1:10">
      <c r="A32" s="27"/>
      <c r="B32" s="28"/>
      <c r="C32" s="15">
        <v>0</v>
      </c>
      <c r="D32" s="13">
        <v>0</v>
      </c>
      <c r="E32" s="16">
        <f>C32</f>
        <v>0</v>
      </c>
      <c r="F32" s="15"/>
      <c r="G32" s="15"/>
      <c r="H32" s="15"/>
      <c r="I32" s="45"/>
      <c r="J32" s="57"/>
    </row>
    <row r="33" s="1" customFormat="1" customHeight="1" spans="1:10">
      <c r="A33" s="17"/>
      <c r="B33" s="18" t="s">
        <v>78</v>
      </c>
      <c r="C33" s="19">
        <f>SUM(C28:C32)</f>
        <v>0</v>
      </c>
      <c r="D33" s="20">
        <f t="shared" ref="D33" si="5">SUM(D28)</f>
        <v>0</v>
      </c>
      <c r="E33" s="20">
        <f>E28+E32</f>
        <v>0</v>
      </c>
      <c r="F33" s="19">
        <f>SUM(F28:F32)</f>
        <v>573.26</v>
      </c>
      <c r="G33" s="19">
        <f>SUM(G28:G32)</f>
        <v>198</v>
      </c>
      <c r="H33" s="19">
        <f>SUM(H28:H32)</f>
        <v>771.26</v>
      </c>
      <c r="I33" s="48"/>
      <c r="J33" s="58"/>
    </row>
    <row r="34" customHeight="1" spans="1:10">
      <c r="A34" s="13">
        <v>6</v>
      </c>
      <c r="B34" s="14" t="s">
        <v>79</v>
      </c>
      <c r="C34" s="15">
        <v>0</v>
      </c>
      <c r="D34" s="13">
        <v>0</v>
      </c>
      <c r="E34" s="16">
        <f>C34*D34</f>
        <v>0</v>
      </c>
      <c r="F34" s="15">
        <v>0</v>
      </c>
      <c r="G34" s="15">
        <v>0</v>
      </c>
      <c r="H34" s="15">
        <f t="shared" ref="H33:H49" si="6">F34+G34</f>
        <v>0</v>
      </c>
      <c r="I34" s="45"/>
      <c r="J34" s="46" t="s">
        <v>80</v>
      </c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6"/>
        <v>0</v>
      </c>
      <c r="I35" s="45"/>
      <c r="J35" s="51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6"/>
        <v>0</v>
      </c>
      <c r="I36" s="45"/>
      <c r="J36" s="51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6"/>
        <v>0</v>
      </c>
      <c r="I37" s="45"/>
      <c r="J37" s="51"/>
    </row>
    <row r="38" s="1" customFormat="1" customHeight="1" spans="1:10">
      <c r="A38" s="17"/>
      <c r="B38" s="18" t="s">
        <v>81</v>
      </c>
      <c r="C38" s="19">
        <f>SUM(C34)</f>
        <v>0</v>
      </c>
      <c r="D38" s="20">
        <f t="shared" ref="D38:E38" si="7">SUM(D34)</f>
        <v>0</v>
      </c>
      <c r="E38" s="20">
        <f t="shared" si="7"/>
        <v>0</v>
      </c>
      <c r="F38" s="19">
        <f>SUM(F34:F37)</f>
        <v>0</v>
      </c>
      <c r="G38" s="19">
        <f t="shared" ref="G38:H38" si="8">SUM(G34:G37)</f>
        <v>0</v>
      </c>
      <c r="H38" s="19">
        <f t="shared" si="8"/>
        <v>0</v>
      </c>
      <c r="I38" s="48"/>
      <c r="J38" s="54"/>
    </row>
    <row r="39" customHeight="1" spans="1:10">
      <c r="A39" s="13">
        <v>7</v>
      </c>
      <c r="B39" s="14" t="s">
        <v>82</v>
      </c>
      <c r="C39" s="15">
        <v>0</v>
      </c>
      <c r="D39" s="13">
        <v>0</v>
      </c>
      <c r="E39" s="16">
        <v>0</v>
      </c>
      <c r="F39" s="15">
        <v>0</v>
      </c>
      <c r="G39" s="15">
        <v>0</v>
      </c>
      <c r="H39" s="15">
        <f t="shared" si="6"/>
        <v>0</v>
      </c>
      <c r="I39" s="45"/>
      <c r="J39" s="59"/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6"/>
        <v>0</v>
      </c>
      <c r="I40" s="45"/>
      <c r="J40" s="60"/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6"/>
        <v>0</v>
      </c>
      <c r="I41" s="45"/>
      <c r="J41" s="60"/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6"/>
        <v>0</v>
      </c>
      <c r="I42" s="45"/>
      <c r="J42" s="60"/>
    </row>
    <row r="43" s="1" customFormat="1" customHeight="1" spans="1:10">
      <c r="A43" s="17"/>
      <c r="B43" s="18" t="s">
        <v>83</v>
      </c>
      <c r="C43" s="19">
        <f>SUM(C39)</f>
        <v>0</v>
      </c>
      <c r="D43" s="20">
        <f t="shared" ref="D43:E43" si="9">SUM(D39)</f>
        <v>0</v>
      </c>
      <c r="E43" s="20">
        <f t="shared" si="9"/>
        <v>0</v>
      </c>
      <c r="F43" s="19">
        <f>SUM(F39:F42)</f>
        <v>0</v>
      </c>
      <c r="G43" s="19">
        <f t="shared" ref="G43:H43" si="10">SUM(G39:G42)</f>
        <v>0</v>
      </c>
      <c r="H43" s="19">
        <f t="shared" si="10"/>
        <v>0</v>
      </c>
      <c r="I43" s="48"/>
      <c r="J43" s="61"/>
    </row>
    <row r="44" customHeight="1" spans="1:10">
      <c r="A44" s="13">
        <v>8</v>
      </c>
      <c r="B44" s="14" t="s">
        <v>84</v>
      </c>
      <c r="C44" s="15">
        <v>0</v>
      </c>
      <c r="D44" s="13">
        <v>0</v>
      </c>
      <c r="E44" s="16">
        <f>C44*D44</f>
        <v>0</v>
      </c>
      <c r="F44" s="15">
        <v>0</v>
      </c>
      <c r="G44" s="15">
        <v>0</v>
      </c>
      <c r="H44" s="15">
        <f t="shared" si="6"/>
        <v>0</v>
      </c>
      <c r="I44" s="45"/>
      <c r="J44" s="50" t="s">
        <v>85</v>
      </c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6"/>
        <v>0</v>
      </c>
      <c r="I45" s="45"/>
      <c r="J45" s="51"/>
    </row>
    <row r="46" s="1" customFormat="1" customHeight="1" spans="1:10">
      <c r="A46" s="17"/>
      <c r="B46" s="18" t="s">
        <v>86</v>
      </c>
      <c r="C46" s="19">
        <f>SUM(C44)</f>
        <v>0</v>
      </c>
      <c r="D46" s="20">
        <f t="shared" ref="D46:E46" si="11">SUM(D44)</f>
        <v>0</v>
      </c>
      <c r="E46" s="20">
        <f t="shared" si="11"/>
        <v>0</v>
      </c>
      <c r="F46" s="19">
        <f>SUM(F44:F45)</f>
        <v>0</v>
      </c>
      <c r="G46" s="19">
        <f t="shared" ref="G46:H46" si="12">SUM(G44:G45)</f>
        <v>0</v>
      </c>
      <c r="H46" s="19">
        <f t="shared" si="12"/>
        <v>0</v>
      </c>
      <c r="I46" s="48"/>
      <c r="J46" s="54"/>
    </row>
    <row r="47" customHeight="1" spans="1:10">
      <c r="A47" s="13">
        <v>9</v>
      </c>
      <c r="B47" s="14" t="s">
        <v>87</v>
      </c>
      <c r="C47" s="15">
        <v>0</v>
      </c>
      <c r="D47" s="13">
        <v>0</v>
      </c>
      <c r="E47" s="16">
        <f>C47*D47</f>
        <v>0</v>
      </c>
      <c r="F47" s="15">
        <v>0</v>
      </c>
      <c r="G47" s="15">
        <v>0</v>
      </c>
      <c r="H47" s="15">
        <f t="shared" si="6"/>
        <v>0</v>
      </c>
      <c r="I47" s="45"/>
      <c r="J47" s="46" t="s">
        <v>88</v>
      </c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6"/>
        <v>0</v>
      </c>
      <c r="I48" s="45"/>
      <c r="J48" s="47"/>
    </row>
    <row r="49" customHeight="1" spans="1:10">
      <c r="A49" s="13"/>
      <c r="B49" s="14"/>
      <c r="C49" s="15"/>
      <c r="D49" s="13"/>
      <c r="E49" s="16"/>
      <c r="F49" s="15">
        <v>0</v>
      </c>
      <c r="G49" s="15">
        <v>0</v>
      </c>
      <c r="H49" s="15">
        <f t="shared" si="6"/>
        <v>0</v>
      </c>
      <c r="I49" s="45"/>
      <c r="J49" s="47"/>
    </row>
    <row r="50" s="1" customFormat="1" customHeight="1" spans="1:10">
      <c r="A50" s="17"/>
      <c r="B50" s="18" t="s">
        <v>89</v>
      </c>
      <c r="C50" s="19">
        <f>SUM(C47)</f>
        <v>0</v>
      </c>
      <c r="D50" s="20">
        <f t="shared" ref="D50:E50" si="13">SUM(D47)</f>
        <v>0</v>
      </c>
      <c r="E50" s="20">
        <f t="shared" si="13"/>
        <v>0</v>
      </c>
      <c r="F50" s="19">
        <f>SUM(F47:F49)</f>
        <v>0</v>
      </c>
      <c r="G50" s="19">
        <f t="shared" ref="G50:H50" si="14">SUM(G47:G49)</f>
        <v>0</v>
      </c>
      <c r="H50" s="19">
        <f t="shared" si="14"/>
        <v>0</v>
      </c>
      <c r="I50" s="48"/>
      <c r="J50" s="49"/>
    </row>
    <row r="51" customHeight="1" spans="1:10">
      <c r="A51" s="24">
        <v>10</v>
      </c>
      <c r="B51" s="14" t="s">
        <v>90</v>
      </c>
      <c r="C51" s="15">
        <v>0</v>
      </c>
      <c r="D51" s="13">
        <v>0</v>
      </c>
      <c r="E51" s="16">
        <v>0</v>
      </c>
      <c r="F51" s="15">
        <v>0</v>
      </c>
      <c r="G51" s="15">
        <v>0</v>
      </c>
      <c r="H51" s="15">
        <v>0</v>
      </c>
      <c r="I51" s="45"/>
      <c r="J51" s="60"/>
    </row>
    <row r="52" s="1" customFormat="1" customHeight="1" spans="1:10">
      <c r="A52" s="17"/>
      <c r="B52" s="18" t="s">
        <v>91</v>
      </c>
      <c r="C52" s="19">
        <f>C51</f>
        <v>0</v>
      </c>
      <c r="D52" s="20">
        <f>D51</f>
        <v>0</v>
      </c>
      <c r="E52" s="20">
        <f>E51</f>
        <v>0</v>
      </c>
      <c r="F52" s="19">
        <f>SUM(F51:F51)</f>
        <v>0</v>
      </c>
      <c r="G52" s="19">
        <f>SUM(G51:G51)</f>
        <v>0</v>
      </c>
      <c r="H52" s="19">
        <f>H51</f>
        <v>0</v>
      </c>
      <c r="I52" s="48"/>
      <c r="J52" s="61"/>
    </row>
    <row r="53" customHeight="1" spans="1:10">
      <c r="A53" s="17"/>
      <c r="B53" s="18" t="s">
        <v>27</v>
      </c>
      <c r="C53" s="19">
        <v>0</v>
      </c>
      <c r="D53" s="20">
        <f>SUM(D52,D50,D46,D43,D38,D33,D27,D24,D16,D13)</f>
        <v>0</v>
      </c>
      <c r="E53" s="20">
        <v>0</v>
      </c>
      <c r="F53" s="19">
        <f>SUM(F52,F50,F46,F43,F38,F33,F27,F24,F16,F13)</f>
        <v>1402.99</v>
      </c>
      <c r="G53" s="19">
        <f>SUM(G52,G50,G46,G43,G38,G33,G27,G24,G16,G13)</f>
        <v>244</v>
      </c>
      <c r="H53" s="19">
        <f>H13+H24+H16+H27+H33+H38+H43+H46+H50+H52</f>
        <v>1646.99</v>
      </c>
      <c r="I53" s="48"/>
      <c r="J53" s="62"/>
    </row>
    <row r="57" customHeight="1" spans="1:9">
      <c r="A57" s="36" t="s">
        <v>92</v>
      </c>
      <c r="B57" s="37"/>
      <c r="C57" s="38" t="s">
        <v>93</v>
      </c>
      <c r="D57" s="38"/>
      <c r="E57" s="38" t="s">
        <v>94</v>
      </c>
      <c r="F57" s="38"/>
      <c r="G57" s="38" t="s">
        <v>95</v>
      </c>
      <c r="H57" s="38"/>
      <c r="I57" s="63" t="s">
        <v>96</v>
      </c>
    </row>
    <row r="58" customHeight="1" spans="1:9">
      <c r="A58" s="39">
        <f>E53</f>
        <v>0</v>
      </c>
      <c r="B58" s="40"/>
      <c r="C58" s="40">
        <f>H53</f>
        <v>1646.99</v>
      </c>
      <c r="D58" s="40"/>
      <c r="E58" s="40">
        <f>F53</f>
        <v>1402.99</v>
      </c>
      <c r="F58" s="40"/>
      <c r="G58" s="40">
        <f>G53</f>
        <v>244</v>
      </c>
      <c r="H58" s="40"/>
      <c r="I58" s="64">
        <f>A58-C58</f>
        <v>-1646.99</v>
      </c>
    </row>
    <row r="60" customHeight="1" spans="1:9">
      <c r="A60" s="41" t="s">
        <v>97</v>
      </c>
      <c r="B60" s="42" t="s">
        <v>31</v>
      </c>
      <c r="C60" s="43" t="s">
        <v>32</v>
      </c>
      <c r="D60" s="41"/>
      <c r="E60" s="41" t="s">
        <v>98</v>
      </c>
      <c r="F60" s="41"/>
      <c r="G60" s="41" t="s">
        <v>34</v>
      </c>
      <c r="H60" s="41"/>
      <c r="I60" s="42"/>
    </row>
  </sheetData>
  <mergeCells count="68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2"/>
    <mergeCell ref="A25:A26"/>
    <mergeCell ref="A28:A32"/>
    <mergeCell ref="A34:A37"/>
    <mergeCell ref="A39:A42"/>
    <mergeCell ref="A44:A45"/>
    <mergeCell ref="A47:A49"/>
    <mergeCell ref="B6:B7"/>
    <mergeCell ref="B8:B12"/>
    <mergeCell ref="B14:B15"/>
    <mergeCell ref="B17:B22"/>
    <mergeCell ref="B25:B26"/>
    <mergeCell ref="B28:B32"/>
    <mergeCell ref="B34:B37"/>
    <mergeCell ref="B39:B42"/>
    <mergeCell ref="B44:B45"/>
    <mergeCell ref="B47:B49"/>
    <mergeCell ref="C8:C12"/>
    <mergeCell ref="C14:C15"/>
    <mergeCell ref="C17:C22"/>
    <mergeCell ref="C25:C26"/>
    <mergeCell ref="C34:C37"/>
    <mergeCell ref="C39:C42"/>
    <mergeCell ref="C44:C45"/>
    <mergeCell ref="C47:C49"/>
    <mergeCell ref="D8:D12"/>
    <mergeCell ref="D14:D15"/>
    <mergeCell ref="D17:D22"/>
    <mergeCell ref="D25:D26"/>
    <mergeCell ref="D34:D37"/>
    <mergeCell ref="D39:D42"/>
    <mergeCell ref="D44:D45"/>
    <mergeCell ref="D47:D49"/>
    <mergeCell ref="E8:E12"/>
    <mergeCell ref="E14:E15"/>
    <mergeCell ref="E17:E22"/>
    <mergeCell ref="E25:E26"/>
    <mergeCell ref="E34:E37"/>
    <mergeCell ref="E39:E42"/>
    <mergeCell ref="E44:E45"/>
    <mergeCell ref="E47:E49"/>
    <mergeCell ref="J4:J5"/>
    <mergeCell ref="J6:J7"/>
    <mergeCell ref="J8:J13"/>
    <mergeCell ref="J14:J16"/>
    <mergeCell ref="J17:J24"/>
    <mergeCell ref="J25:J27"/>
    <mergeCell ref="J28:J33"/>
    <mergeCell ref="J34:J38"/>
    <mergeCell ref="J39:J43"/>
    <mergeCell ref="J44:J46"/>
    <mergeCell ref="J47:J50"/>
    <mergeCell ref="J51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2019-11-04T05:33:01Z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