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409 360渠道大会银川/"/>
    </mc:Choice>
  </mc:AlternateContent>
  <bookViews>
    <workbookView xWindow="0" yWindow="460" windowWidth="25600" windowHeight="14000"/>
  </bookViews>
  <sheets>
    <sheet name="结算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1" i="12" l="1"/>
  <c r="J55" i="12"/>
  <c r="J58" i="12"/>
  <c r="J113" i="12"/>
  <c r="J179" i="12"/>
  <c r="J201" i="12"/>
  <c r="J40" i="12"/>
  <c r="J215" i="12"/>
  <c r="J216" i="12"/>
  <c r="J38" i="12"/>
  <c r="J37" i="12"/>
  <c r="J34" i="12"/>
  <c r="J35" i="12"/>
  <c r="J36" i="12"/>
  <c r="J33" i="12"/>
  <c r="J39" i="12"/>
  <c r="J41" i="12"/>
  <c r="J42" i="12"/>
  <c r="J167" i="12"/>
  <c r="J30" i="12"/>
  <c r="J25" i="12"/>
  <c r="J26" i="12"/>
  <c r="J27" i="12"/>
  <c r="J28" i="12"/>
  <c r="J29" i="12"/>
  <c r="J31" i="12"/>
  <c r="J32" i="12"/>
  <c r="J183" i="12"/>
  <c r="J178" i="12"/>
  <c r="J212" i="12"/>
  <c r="J148" i="12"/>
  <c r="J139" i="12"/>
  <c r="J144" i="12"/>
  <c r="J186" i="12"/>
  <c r="J177" i="12"/>
  <c r="J180" i="12"/>
  <c r="J181" i="12"/>
  <c r="J182" i="12"/>
  <c r="J184" i="12"/>
  <c r="J185" i="12"/>
  <c r="J187" i="12"/>
  <c r="J143" i="12"/>
  <c r="J134" i="12"/>
  <c r="J166" i="12"/>
  <c r="J159" i="12"/>
  <c r="J153" i="12"/>
  <c r="J132" i="12"/>
  <c r="J133" i="12"/>
  <c r="J135" i="12"/>
  <c r="J136" i="12"/>
  <c r="J137" i="12"/>
  <c r="J138" i="12"/>
  <c r="J140" i="12"/>
  <c r="J141" i="12"/>
  <c r="J142" i="12"/>
  <c r="J145" i="12"/>
  <c r="J146" i="12"/>
  <c r="J147" i="12"/>
  <c r="J149" i="12"/>
  <c r="J150" i="12"/>
  <c r="J151" i="12"/>
  <c r="J152" i="12"/>
  <c r="J154" i="12"/>
  <c r="J155" i="12"/>
  <c r="J156" i="12"/>
  <c r="J157" i="12"/>
  <c r="J158" i="12"/>
  <c r="J160" i="12"/>
  <c r="J161" i="12"/>
  <c r="J162" i="12"/>
  <c r="J163" i="12"/>
  <c r="J164" i="12"/>
  <c r="J165" i="12"/>
  <c r="J168" i="12"/>
  <c r="J169" i="12"/>
  <c r="J170" i="12"/>
  <c r="J171" i="12"/>
  <c r="J172" i="12"/>
  <c r="J173" i="12"/>
  <c r="J174" i="12"/>
  <c r="J175" i="12"/>
  <c r="J176" i="12"/>
  <c r="J211" i="12"/>
  <c r="J214" i="12"/>
  <c r="J193" i="12"/>
  <c r="J188" i="12"/>
  <c r="J192" i="12"/>
  <c r="J189" i="12"/>
  <c r="J190" i="12"/>
  <c r="J194" i="12"/>
  <c r="J195" i="12"/>
  <c r="J196" i="12"/>
  <c r="J197" i="12"/>
  <c r="J198" i="12"/>
  <c r="J199" i="12"/>
  <c r="J200" i="12"/>
  <c r="J202" i="12"/>
  <c r="J203" i="12"/>
  <c r="J204" i="12"/>
  <c r="J205" i="12"/>
  <c r="J7" i="12"/>
  <c r="J8" i="12"/>
  <c r="J9" i="12"/>
  <c r="J10" i="12"/>
  <c r="J11" i="12"/>
  <c r="J12" i="12"/>
  <c r="J6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95" i="12"/>
  <c r="J106" i="12"/>
  <c r="J130" i="12"/>
  <c r="J96" i="12"/>
  <c r="J97" i="12"/>
  <c r="J99" i="12"/>
  <c r="J100" i="12"/>
  <c r="J101" i="12"/>
  <c r="J102" i="12"/>
  <c r="J103" i="12"/>
  <c r="J104" i="12"/>
  <c r="J105" i="12"/>
  <c r="J107" i="12"/>
  <c r="J108" i="12"/>
  <c r="J109" i="12"/>
  <c r="J110" i="12"/>
  <c r="J111" i="12"/>
  <c r="J112" i="12"/>
  <c r="J114" i="12"/>
  <c r="J116" i="12"/>
  <c r="J117" i="12"/>
  <c r="J118" i="12"/>
  <c r="J119" i="12"/>
  <c r="J120" i="12"/>
  <c r="J121" i="12"/>
  <c r="J122" i="12"/>
  <c r="J123" i="12"/>
  <c r="J124" i="12"/>
  <c r="J125" i="12"/>
  <c r="J126" i="12"/>
  <c r="J128" i="12"/>
  <c r="J129" i="12"/>
  <c r="J131" i="12"/>
  <c r="J210" i="12"/>
  <c r="J213" i="12"/>
  <c r="J209" i="12"/>
  <c r="J206" i="12"/>
  <c r="J207" i="12"/>
  <c r="J208" i="12"/>
  <c r="J217" i="12"/>
  <c r="J218" i="12"/>
  <c r="J219" i="12"/>
  <c r="J44" i="12"/>
  <c r="J45" i="12"/>
  <c r="J46" i="12"/>
  <c r="J47" i="12"/>
  <c r="J48" i="12"/>
  <c r="J49" i="12"/>
  <c r="J50" i="12"/>
  <c r="J51" i="12"/>
  <c r="J52" i="12"/>
  <c r="J53" i="12"/>
  <c r="J54" i="12"/>
  <c r="J56" i="12"/>
  <c r="J57" i="12"/>
  <c r="J59" i="12"/>
  <c r="J60" i="12"/>
  <c r="J62" i="12"/>
  <c r="J63" i="12"/>
  <c r="J64" i="12"/>
  <c r="J65" i="12"/>
  <c r="J66" i="12"/>
  <c r="J67" i="12"/>
  <c r="J68" i="12"/>
  <c r="J69" i="12"/>
  <c r="J70" i="12"/>
  <c r="J71" i="12"/>
  <c r="J72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7" i="12"/>
  <c r="J88" i="12"/>
  <c r="J89" i="12"/>
  <c r="J90" i="12"/>
  <c r="J91" i="12"/>
  <c r="J92" i="12"/>
  <c r="J93" i="12"/>
  <c r="J220" i="12"/>
  <c r="J223" i="12"/>
  <c r="J222" i="12"/>
  <c r="J221" i="12"/>
  <c r="J224" i="12"/>
  <c r="J225" i="12"/>
</calcChain>
</file>

<file path=xl/sharedStrings.xml><?xml version="1.0" encoding="utf-8"?>
<sst xmlns="http://schemas.openxmlformats.org/spreadsheetml/2006/main" count="795" uniqueCount="431">
  <si>
    <t>供应商名称</t>
  </si>
  <si>
    <t>康辉集团北京国际会议展览有限公司</t>
  </si>
  <si>
    <t>联系人</t>
  </si>
  <si>
    <t>侯莹</t>
  </si>
  <si>
    <t>电子邮件</t>
  </si>
  <si>
    <t>houying@cct.cn</t>
  </si>
  <si>
    <t>电话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</si>
  <si>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</si>
  <si>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</si>
  <si>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</si>
  <si>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</si>
  <si>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</si>
  <si>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</si>
  <si>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</si>
  <si>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</si>
  <si>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</si>
  <si>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</t>
  </si>
  <si>
    <t>住宿</t>
  </si>
  <si>
    <t>9月5日房间（大床）</t>
  </si>
  <si>
    <t>间</t>
  </si>
  <si>
    <t>晚</t>
  </si>
  <si>
    <t>9月5日房间（双床）</t>
  </si>
  <si>
    <t>9月6日房间（大床）</t>
  </si>
  <si>
    <t>9月6日房间（双床）</t>
  </si>
  <si>
    <t>贺兰山大宴会厅</t>
  </si>
  <si>
    <t>场</t>
  </si>
  <si>
    <t>天</t>
  </si>
  <si>
    <t>主会场提前搭建</t>
  </si>
  <si>
    <t>提前一天搭建</t>
  </si>
  <si>
    <t>个</t>
  </si>
  <si>
    <t>半天</t>
  </si>
  <si>
    <t>酒店费用合计</t>
  </si>
  <si>
    <t>项</t>
  </si>
  <si>
    <t>桌</t>
  </si>
  <si>
    <t>Day2午餐</t>
  </si>
  <si>
    <t>9.6酒店自助餐</t>
  </si>
  <si>
    <t>以实际发用用餐人数为准</t>
  </si>
  <si>
    <t>人</t>
  </si>
  <si>
    <t>次</t>
  </si>
  <si>
    <t>Day2（周五）午餐</t>
  </si>
  <si>
    <t>茶歇</t>
  </si>
  <si>
    <t>Day2</t>
  </si>
  <si>
    <t>酒店颁奖晚宴桌餐</t>
  </si>
  <si>
    <t>Day2晚宴</t>
  </si>
  <si>
    <t>餐饮费用合计</t>
  </si>
  <si>
    <t>车辆</t>
  </si>
  <si>
    <t>接送机</t>
  </si>
  <si>
    <t>辆</t>
  </si>
  <si>
    <t>酒店备车</t>
  </si>
  <si>
    <t>别克商务；8小时100公里</t>
  </si>
  <si>
    <t>用车费用合计</t>
  </si>
  <si>
    <t>主会场  
视频设备</t>
  </si>
  <si>
    <t>LED大屏幕</t>
  </si>
  <si>
    <t>平米</t>
  </si>
  <si>
    <t>560 LED Controller 处理器</t>
  </si>
  <si>
    <t xml:space="preserve">LED Controller </t>
  </si>
  <si>
    <t xml:space="preserve">  视频切换处理器(HD/SDI)</t>
  </si>
  <si>
    <t xml:space="preserve">MIG-V6  Video  Processor </t>
  </si>
  <si>
    <t>大型控制台</t>
  </si>
  <si>
    <t>Controller</t>
  </si>
  <si>
    <t>视频播放处理器</t>
  </si>
  <si>
    <t xml:space="preserve">Watchout  Video Processor  </t>
  </si>
  <si>
    <t>解密狗</t>
  </si>
  <si>
    <t xml:space="preserve">License Key </t>
  </si>
  <si>
    <t xml:space="preserve"> 网络交换机（千兆,24路）</t>
  </si>
  <si>
    <t>NETGEAR Network Switch 
Beetek NETGEAR</t>
  </si>
  <si>
    <t>Extender 光纤延长器</t>
  </si>
  <si>
    <t xml:space="preserve">EXTRON DVI104 Tx/Rx DVI Fiber Optic </t>
  </si>
  <si>
    <t>光缆(多模，双工，100m)</t>
  </si>
  <si>
    <t>LC-LC Fiber Cable</t>
  </si>
  <si>
    <t xml:space="preserve"> 分配器</t>
  </si>
  <si>
    <t>Extron DVI DA</t>
  </si>
  <si>
    <t>台</t>
  </si>
  <si>
    <t>高清宽屏监视器</t>
  </si>
  <si>
    <t xml:space="preserve">Dell E2211H 24" Full HD Monitor </t>
  </si>
  <si>
    <t>MAC笔记本电脑</t>
  </si>
  <si>
    <t>(APPLE , MACBOOK)</t>
  </si>
  <si>
    <t xml:space="preserve"> 翻页提示器</t>
  </si>
  <si>
    <t>DSA’N Perfect Cue Light</t>
  </si>
  <si>
    <t xml:space="preserve"> 配电箱(三相,100A)</t>
  </si>
  <si>
    <t xml:space="preserve">Power  Distributor  Cabinet </t>
  </si>
  <si>
    <t>音频设备</t>
  </si>
  <si>
    <t>线阵音箱</t>
  </si>
  <si>
    <t>组</t>
  </si>
  <si>
    <t>线阵低音音箱</t>
  </si>
  <si>
    <t>线阵返送音箱</t>
  </si>
  <si>
    <t xml:space="preserve"> 数字功放</t>
  </si>
  <si>
    <t xml:space="preserve">Digital Power Amplifier </t>
  </si>
  <si>
    <t>数字调音台（32路）</t>
  </si>
  <si>
    <t>Digital  Mixer MIDAS  M32</t>
  </si>
  <si>
    <t>舒尔UR4D+接收机</t>
  </si>
  <si>
    <t xml:space="preserve">SHURE UR4D+ Dual channel diversity receiver </t>
  </si>
  <si>
    <t xml:space="preserve"> 无线手持式话筒 </t>
  </si>
  <si>
    <t xml:space="preserve">SHURE UR2/Beta 58A  Wireless Hand-hold Mic </t>
  </si>
  <si>
    <t xml:space="preserve"> U段天线放大传输系统(带UA870WB指向性天线)    </t>
  </si>
  <si>
    <t xml:space="preserve">SHURE  UA845E  UHF  Antenna  Distribution  System </t>
  </si>
  <si>
    <t>有线对讲系统主机</t>
  </si>
  <si>
    <t xml:space="preserve">INTERCOM  Master  Station  </t>
  </si>
  <si>
    <t xml:space="preserve">  有线对讲系统接收点</t>
  </si>
  <si>
    <t>PRDUCTION INTERCOM  Receiver</t>
  </si>
  <si>
    <t>卡拉OK点歌台</t>
  </si>
  <si>
    <t>灯光设备</t>
  </si>
  <si>
    <t>切割图案电脑灯</t>
  </si>
  <si>
    <t xml:space="preserve">Spot-Performance  </t>
  </si>
  <si>
    <t>只</t>
  </si>
  <si>
    <t>光束电脑灯</t>
  </si>
  <si>
    <t>logo灯片</t>
  </si>
  <si>
    <t>360智慧商业logo</t>
  </si>
  <si>
    <t>数字调光台</t>
  </si>
  <si>
    <t>信号放大器</t>
  </si>
  <si>
    <t xml:space="preserve"> Lighting DA </t>
  </si>
  <si>
    <t>灯光架  (300mmx400mm)</t>
  </si>
  <si>
    <t>米</t>
  </si>
  <si>
    <t>雷亚架</t>
  </si>
  <si>
    <t>根</t>
  </si>
  <si>
    <t>电动葫芦</t>
  </si>
  <si>
    <t>雾化机(带轴流风机)</t>
  </si>
  <si>
    <t xml:space="preserve">Haze Machine </t>
  </si>
  <si>
    <t>配电箱(三相,100A)</t>
  </si>
  <si>
    <t xml:space="preserve">Power  Distributor  Cabinet  </t>
  </si>
  <si>
    <t>人员运输</t>
  </si>
  <si>
    <t>视频师</t>
  </si>
  <si>
    <t>Video Engineer</t>
  </si>
  <si>
    <t>音响师</t>
  </si>
  <si>
    <t>Audio Engineer</t>
  </si>
  <si>
    <t>灯光师</t>
  </si>
  <si>
    <t>Lighting Engineer</t>
  </si>
  <si>
    <t>搭建工人</t>
  </si>
  <si>
    <t>Other Technician</t>
  </si>
  <si>
    <t>运输费</t>
  </si>
  <si>
    <t>AV费用合计</t>
  </si>
  <si>
    <t>会议承办服务-搭建</t>
  </si>
  <si>
    <t>自行添加行数</t>
  </si>
  <si>
    <t>酒店签到背板</t>
  </si>
  <si>
    <t>会场入场背板</t>
  </si>
  <si>
    <t>合影架</t>
  </si>
  <si>
    <t>主会场</t>
  </si>
  <si>
    <t>主舞台灯带</t>
  </si>
  <si>
    <t>柔性灯带</t>
  </si>
  <si>
    <t>舞台台阶</t>
  </si>
  <si>
    <t>延米</t>
  </si>
  <si>
    <t>舞台斜坡</t>
  </si>
  <si>
    <t>控台挡板</t>
  </si>
  <si>
    <t>工</t>
  </si>
  <si>
    <t>包含进撤场</t>
  </si>
  <si>
    <t>货车运输</t>
  </si>
  <si>
    <t>搭建费用合计</t>
  </si>
  <si>
    <t>签到台桌花</t>
  </si>
  <si>
    <t>晚宴桌花</t>
  </si>
  <si>
    <t>主桌桌花及布置</t>
  </si>
  <si>
    <t>采购物料</t>
  </si>
  <si>
    <t>奖杯</t>
  </si>
  <si>
    <t>制作</t>
  </si>
  <si>
    <t>接机牌；KT板双面画面+手柄</t>
  </si>
  <si>
    <t>车头牌；A3塑封，双面画面</t>
  </si>
  <si>
    <t>PVC彩色印刷+挂绳（含挂绳印刷）</t>
  </si>
  <si>
    <t>餐券；铜版纸彩色印刷</t>
  </si>
  <si>
    <t>主持人手卡；铜版纸彩色印刷</t>
  </si>
  <si>
    <t>麦标套；亚克力</t>
  </si>
  <si>
    <t>房卡套</t>
  </si>
  <si>
    <t>车上备品</t>
  </si>
  <si>
    <t>充电线</t>
  </si>
  <si>
    <t>打火机</t>
  </si>
  <si>
    <t>百岁山</t>
  </si>
  <si>
    <t>箱</t>
  </si>
  <si>
    <t>湿纸巾</t>
  </si>
  <si>
    <t>采买</t>
  </si>
  <si>
    <t>掼蛋扑克牌</t>
  </si>
  <si>
    <t>酒水采买</t>
  </si>
  <si>
    <t>支</t>
  </si>
  <si>
    <t>物料费用合计</t>
  </si>
  <si>
    <t>摄像师</t>
  </si>
  <si>
    <t>大会开场视频</t>
  </si>
  <si>
    <t>晚宴颁奖视频</t>
  </si>
  <si>
    <t>摄影摄像&amp;视频服务费用合计</t>
  </si>
  <si>
    <t>工作人员</t>
  </si>
  <si>
    <t>供应商工作人员差旅（大交通）</t>
  </si>
  <si>
    <t>供应商工作人员差旅</t>
  </si>
  <si>
    <t>餐饮交通补助</t>
  </si>
  <si>
    <t>9.3-9.7</t>
  </si>
  <si>
    <t>外请工作人员</t>
  </si>
  <si>
    <t>人次</t>
  </si>
  <si>
    <t>高级礼仪</t>
  </si>
  <si>
    <t>9.5&amp;9.6会场</t>
  </si>
  <si>
    <t>工作人员费用合计</t>
  </si>
  <si>
    <t>其他项</t>
  </si>
  <si>
    <t>晚宴演出</t>
  </si>
  <si>
    <t>旅游意外险</t>
  </si>
  <si>
    <t>10元/人</t>
  </si>
  <si>
    <t>其他项费用合计</t>
  </si>
  <si>
    <t>小计</t>
  </si>
  <si>
    <t>不含税不含服务费</t>
  </si>
  <si>
    <t>其他服务费</t>
  </si>
  <si>
    <t>税率</t>
  </si>
  <si>
    <t>免费2小时</t>
    <rPh sb="0" eb="1">
      <t>mian fei</t>
    </rPh>
    <rPh sb="3" eb="4">
      <t>xiao shi</t>
    </rPh>
    <phoneticPr fontId="17" type="noConversion"/>
  </si>
  <si>
    <t>小时</t>
    <rPh sb="0" eb="1">
      <t>xiao shi</t>
    </rPh>
    <phoneticPr fontId="17" type="noConversion"/>
  </si>
  <si>
    <t>次</t>
    <rPh sb="0" eb="1">
      <t>ci</t>
    </rPh>
    <phoneticPr fontId="17" type="noConversion"/>
  </si>
  <si>
    <t>包含36平米LED</t>
    <phoneticPr fontId="17" type="noConversion"/>
  </si>
  <si>
    <t>餐饮</t>
    <rPh sb="0" eb="1">
      <t>can yin</t>
    </rPh>
    <phoneticPr fontId="17" type="noConversion"/>
  </si>
  <si>
    <t>分会场大屏幕</t>
    <rPh sb="0" eb="1">
      <t>fen hui chang</t>
    </rPh>
    <rPh sb="3" eb="4">
      <t>da ping mu</t>
    </rPh>
    <phoneticPr fontId="17" type="noConversion"/>
  </si>
  <si>
    <t>原尺寸9m*4m，更新后尺寸10m*4m</t>
    <rPh sb="1" eb="2">
      <t>chi cun</t>
    </rPh>
    <rPh sb="9" eb="10">
      <t>geng xin hou</t>
    </rPh>
    <rPh sb="12" eb="13">
      <t>chi cun</t>
    </rPh>
    <phoneticPr fontId="17" type="noConversion"/>
  </si>
  <si>
    <t>厅</t>
    <rPh sb="0" eb="1">
      <t>ting</t>
    </rPh>
    <phoneticPr fontId="17" type="noConversion"/>
  </si>
  <si>
    <t>西夏A厅搭建</t>
    <rPh sb="0" eb="1">
      <t>xi xia</t>
    </rPh>
    <rPh sb="3" eb="4">
      <t>ting</t>
    </rPh>
    <rPh sb="4" eb="5">
      <t>da jian</t>
    </rPh>
    <phoneticPr fontId="17" type="noConversion"/>
  </si>
  <si>
    <t>更换屏幕方向，重新搭建，人工费</t>
    <rPh sb="0" eb="1">
      <t>geng huan</t>
    </rPh>
    <rPh sb="2" eb="3">
      <t>ping mu fang xiang</t>
    </rPh>
    <rPh sb="7" eb="8">
      <t>chong xin da jian</t>
    </rPh>
    <rPh sb="12" eb="13">
      <t>ren gong fei</t>
    </rPh>
    <phoneticPr fontId="17" type="noConversion"/>
  </si>
  <si>
    <t>5人，撤场还原免收取</t>
    <rPh sb="1" eb="2">
      <t>ren</t>
    </rPh>
    <rPh sb="3" eb="4">
      <t>che chang</t>
    </rPh>
    <rPh sb="5" eb="6">
      <t>huan yuan</t>
    </rPh>
    <rPh sb="7" eb="8">
      <t>mian</t>
    </rPh>
    <rPh sb="8" eb="9">
      <t>shou qu</t>
    </rPh>
    <phoneticPr fontId="17" type="noConversion"/>
  </si>
  <si>
    <t>全体大会2次+分论坛1次</t>
    <phoneticPr fontId="17" type="noConversion"/>
  </si>
  <si>
    <t>分论坛1</t>
    <rPh sb="0" eb="1">
      <t>fen lun tan</t>
    </rPh>
    <phoneticPr fontId="17" type="noConversion"/>
  </si>
  <si>
    <t>分论坛2</t>
    <rPh sb="0" eb="1">
      <t>fen lun tan</t>
    </rPh>
    <phoneticPr fontId="17" type="noConversion"/>
  </si>
  <si>
    <t>主会+晚宴</t>
    <rPh sb="3" eb="4">
      <t>wan yan</t>
    </rPh>
    <phoneticPr fontId="17" type="noConversion"/>
  </si>
  <si>
    <t>4日晚通宵搭建</t>
    <rPh sb="1" eb="2">
      <t>ri</t>
    </rPh>
    <rPh sb="2" eb="3">
      <t>wan</t>
    </rPh>
    <rPh sb="3" eb="4">
      <t>tong xiao da jian</t>
    </rPh>
    <phoneticPr fontId="17" type="noConversion"/>
  </si>
  <si>
    <t>晚</t>
    <rPh sb="0" eb="1">
      <t>wan</t>
    </rPh>
    <phoneticPr fontId="17" type="noConversion"/>
  </si>
  <si>
    <t>VIP午餐</t>
    <phoneticPr fontId="17" type="noConversion"/>
  </si>
  <si>
    <t>桌</t>
    <rPh sb="0" eb="1">
      <t>zhuo</t>
    </rPh>
    <phoneticPr fontId="17" type="noConversion"/>
  </si>
  <si>
    <t>60寸LED电视（提词器）</t>
    <phoneticPr fontId="17" type="noConversion"/>
  </si>
  <si>
    <t>60CS TCL</t>
    <phoneticPr fontId="17" type="noConversion"/>
  </si>
  <si>
    <t>设备租赁</t>
    <rPh sb="0" eb="1">
      <t>she bei</t>
    </rPh>
    <rPh sb="2" eb="3">
      <t>zu lin</t>
    </rPh>
    <phoneticPr fontId="17" type="noConversion"/>
  </si>
  <si>
    <t>频闪灯</t>
    <phoneticPr fontId="17" type="noConversion"/>
  </si>
  <si>
    <t>只</t>
    <rPh sb="0" eb="1">
      <t>zhi</t>
    </rPh>
    <phoneticPr fontId="17" type="noConversion"/>
  </si>
  <si>
    <t xml:space="preserve">GTD371-Beam </t>
    <phoneticPr fontId="17" type="noConversion"/>
  </si>
  <si>
    <t>签到及序厅</t>
    <phoneticPr fontId="17" type="noConversion"/>
  </si>
  <si>
    <t>室外</t>
    <rPh sb="0" eb="1">
      <t>shi wai</t>
    </rPh>
    <phoneticPr fontId="17" type="noConversion"/>
  </si>
  <si>
    <t>户外背板</t>
    <rPh sb="0" eb="1">
      <t>hu wai</t>
    </rPh>
    <phoneticPr fontId="17" type="noConversion"/>
  </si>
  <si>
    <t>铲灯</t>
    <rPh sb="0" eb="1">
      <t>chan deng</t>
    </rPh>
    <phoneticPr fontId="17" type="noConversion"/>
  </si>
  <si>
    <t>、</t>
    <phoneticPr fontId="17" type="noConversion"/>
  </si>
  <si>
    <t>个</t>
    <rPh sb="0" eb="1">
      <t>ge</t>
    </rPh>
    <phoneticPr fontId="17" type="noConversion"/>
  </si>
  <si>
    <t>发光立体字</t>
    <rPh sb="0" eb="1">
      <t>fa guang li ti zi</t>
    </rPh>
    <phoneticPr fontId="17" type="noConversion"/>
  </si>
  <si>
    <t>5m长，亚克力发光logo，背覆透明亚克力</t>
    <rPh sb="2" eb="3">
      <t>chang</t>
    </rPh>
    <rPh sb="4" eb="5">
      <t>ya ke li</t>
    </rPh>
    <rPh sb="7" eb="8">
      <t>fa guang</t>
    </rPh>
    <rPh sb="14" eb="15">
      <t>bei</t>
    </rPh>
    <rPh sb="15" eb="16">
      <t>fu</t>
    </rPh>
    <rPh sb="16" eb="17">
      <t>tou ming ya ke l</t>
    </rPh>
    <phoneticPr fontId="17" type="noConversion"/>
  </si>
  <si>
    <t>UV宝丽布+桁架；5m*3m，侧边0.6m</t>
    <phoneticPr fontId="17" type="noConversion"/>
  </si>
  <si>
    <t>木结构+车贴；9m*3m，侧边0.6m</t>
    <rPh sb="0" eb="1">
      <t>mu jie gou</t>
    </rPh>
    <rPh sb="4" eb="5">
      <t>che tie</t>
    </rPh>
    <phoneticPr fontId="17" type="noConversion"/>
  </si>
  <si>
    <t>晚宴背景板画面</t>
    <rPh sb="0" eb="1">
      <t>wan yan</t>
    </rPh>
    <rPh sb="2" eb="3">
      <t>bei jing ban</t>
    </rPh>
    <rPh sb="5" eb="6">
      <t>hua mian</t>
    </rPh>
    <phoneticPr fontId="17" type="noConversion"/>
  </si>
  <si>
    <t>晚宴外场布置</t>
    <rPh sb="0" eb="1">
      <t>wan yan</t>
    </rPh>
    <rPh sb="2" eb="3">
      <t>wai c chuang</t>
    </rPh>
    <rPh sb="4" eb="5">
      <t>bu zhi</t>
    </rPh>
    <phoneticPr fontId="17" type="noConversion"/>
  </si>
  <si>
    <t>晚宴外场红地毯</t>
    <rPh sb="0" eb="1">
      <t>wan yan wan chang</t>
    </rPh>
    <rPh sb="2" eb="3">
      <t>wai chang</t>
    </rPh>
    <rPh sb="4" eb="5">
      <t>hong di tan</t>
    </rPh>
    <phoneticPr fontId="17" type="noConversion"/>
  </si>
  <si>
    <t>拉绒地毯，20m*3m</t>
    <rPh sb="0" eb="1">
      <t>la rong di tan</t>
    </rPh>
    <phoneticPr fontId="17" type="noConversion"/>
  </si>
  <si>
    <t>平方米</t>
    <rPh sb="0" eb="1">
      <t>ping fang mi</t>
    </rPh>
    <phoneticPr fontId="17" type="noConversion"/>
  </si>
  <si>
    <t>项</t>
    <rPh sb="0" eb="1">
      <t>xiang</t>
    </rPh>
    <phoneticPr fontId="17" type="noConversion"/>
  </si>
  <si>
    <t>晚宴外场舞台板</t>
    <rPh sb="0" eb="1">
      <t>wan yan wan chang</t>
    </rPh>
    <rPh sb="2" eb="3">
      <t>wai chang</t>
    </rPh>
    <rPh sb="4" eb="5">
      <t>wu tai ban</t>
    </rPh>
    <rPh sb="6" eb="7">
      <t>ban</t>
    </rPh>
    <phoneticPr fontId="17" type="noConversion"/>
  </si>
  <si>
    <t>用于铺设红地毯，20m*3m</t>
    <rPh sb="0" eb="1">
      <t>yong yu</t>
    </rPh>
    <rPh sb="2" eb="3">
      <t>pu she</t>
    </rPh>
    <rPh sb="4" eb="5">
      <t>hong di tan</t>
    </rPh>
    <phoneticPr fontId="17" type="noConversion"/>
  </si>
  <si>
    <t>立体发光字</t>
    <rPh sb="0" eb="1">
      <t>li ti fa guang zi</t>
    </rPh>
    <phoneticPr fontId="17" type="noConversion"/>
  </si>
  <si>
    <t>4m长，亚克力发光logo，背覆透明亚克力</t>
    <rPh sb="2" eb="3">
      <t>chang</t>
    </rPh>
    <rPh sb="4" eb="5">
      <t>ya ke li</t>
    </rPh>
    <rPh sb="7" eb="8">
      <t>fa guang</t>
    </rPh>
    <rPh sb="14" eb="15">
      <t>bei</t>
    </rPh>
    <rPh sb="15" eb="16">
      <t>fu</t>
    </rPh>
    <rPh sb="16" eb="17">
      <t>tou ming ya ke l</t>
    </rPh>
    <phoneticPr fontId="17" type="noConversion"/>
  </si>
  <si>
    <t>钢木结构龙骨舞台板  ；17m*4m</t>
    <phoneticPr fontId="17" type="noConversion"/>
  </si>
  <si>
    <t>舞台两侧U字造型</t>
    <rPh sb="0" eb="1">
      <t>wu tai</t>
    </rPh>
    <rPh sb="2" eb="3">
      <t>liang ce</t>
    </rPh>
    <rPh sb="5" eb="6">
      <t>zi</t>
    </rPh>
    <rPh sb="6" eb="7">
      <t>zao xing</t>
    </rPh>
    <phoneticPr fontId="17" type="noConversion"/>
  </si>
  <si>
    <t>包含灯带</t>
    <rPh sb="0" eb="1">
      <t>bao han</t>
    </rPh>
    <rPh sb="2" eb="3">
      <t>deng dai</t>
    </rPh>
    <phoneticPr fontId="17" type="noConversion"/>
  </si>
  <si>
    <t>黑丝绒</t>
    <rPh sb="0" eb="1">
      <t>hei si rong</t>
    </rPh>
    <phoneticPr fontId="17" type="noConversion"/>
  </si>
  <si>
    <t>U字形结构内</t>
    <rPh sb="1" eb="2">
      <t>zi</t>
    </rPh>
    <rPh sb="2" eb="3">
      <t>xing</t>
    </rPh>
    <rPh sb="3" eb="4">
      <t>jie gou nei</t>
    </rPh>
    <phoneticPr fontId="17" type="noConversion"/>
  </si>
  <si>
    <t>木质结构面</t>
    <phoneticPr fontId="17" type="noConversion"/>
  </si>
  <si>
    <t>分会场</t>
    <rPh sb="0" eb="1">
      <t>fen hui chang</t>
    </rPh>
    <phoneticPr fontId="17" type="noConversion"/>
  </si>
  <si>
    <t>舞台地毯</t>
    <rPh sb="0" eb="1">
      <t>wu tai di tan</t>
    </rPh>
    <phoneticPr fontId="17" type="noConversion"/>
  </si>
  <si>
    <t>不包含踏步</t>
    <rPh sb="0" eb="1">
      <t>bu bao han</t>
    </rPh>
    <rPh sb="3" eb="4">
      <t>ta bu</t>
    </rPh>
    <phoneticPr fontId="17" type="noConversion"/>
  </si>
  <si>
    <t>供应商人员踩线机票费用</t>
    <rPh sb="7" eb="8">
      <t>ji piao</t>
    </rPh>
    <phoneticPr fontId="17" type="noConversion"/>
  </si>
  <si>
    <t>北京-银川（大交通往返）</t>
  </si>
  <si>
    <t>餐饮交通补助-踩线</t>
    <phoneticPr fontId="17" type="noConversion"/>
  </si>
  <si>
    <t>银川住宿-踩线</t>
    <phoneticPr fontId="17" type="noConversion"/>
  </si>
  <si>
    <t>280人</t>
    <phoneticPr fontId="17" type="noConversion"/>
  </si>
  <si>
    <t>沁园春包间用餐，20人</t>
    <rPh sb="0" eb="1">
      <t>qin yuan chun</t>
    </rPh>
    <rPh sb="10" eb="11">
      <t>ren</t>
    </rPh>
    <phoneticPr fontId="17" type="noConversion"/>
  </si>
  <si>
    <t>包含打样</t>
    <rPh sb="0" eb="1">
      <t>bao han da yang</t>
    </rPh>
    <phoneticPr fontId="17" type="noConversion"/>
  </si>
  <si>
    <t>道</t>
    <rPh sb="0" eb="1">
      <t>dao</t>
    </rPh>
    <phoneticPr fontId="17" type="noConversion"/>
  </si>
  <si>
    <t>定制菜</t>
    <rPh sb="0" eb="1">
      <t>ding zhi cai</t>
    </rPh>
    <rPh sb="2" eb="3">
      <t>cai</t>
    </rPh>
    <phoneticPr fontId="17" type="noConversion"/>
  </si>
  <si>
    <t>棋牌室</t>
    <rPh sb="0" eb="1">
      <t>qi pai shi</t>
    </rPh>
    <phoneticPr fontId="17" type="noConversion"/>
  </si>
  <si>
    <t>待推荐</t>
    <rPh sb="0" eb="1">
      <t>dai</t>
    </rPh>
    <rPh sb="1" eb="2">
      <t>tui jian</t>
    </rPh>
    <phoneticPr fontId="17" type="noConversion"/>
  </si>
  <si>
    <t>间</t>
    <rPh sb="0" eb="1">
      <t>jian</t>
    </rPh>
    <phoneticPr fontId="17" type="noConversion"/>
  </si>
  <si>
    <t>红酒-月上兰山</t>
    <rPh sb="0" eb="1">
      <t>hong jiu</t>
    </rPh>
    <rPh sb="3" eb="4">
      <t>yue shang</t>
    </rPh>
    <rPh sb="5" eb="6">
      <t>lan</t>
    </rPh>
    <rPh sb="6" eb="7">
      <t>shan</t>
    </rPh>
    <phoneticPr fontId="17" type="noConversion"/>
  </si>
  <si>
    <t>瓶</t>
    <rPh sb="0" eb="1">
      <t>ping</t>
    </rPh>
    <phoneticPr fontId="17" type="noConversion"/>
  </si>
  <si>
    <t>枸杞汁</t>
    <rPh sb="0" eb="1">
      <t>gou qi zhi</t>
    </rPh>
    <phoneticPr fontId="17" type="noConversion"/>
  </si>
  <si>
    <t>可乐</t>
    <rPh sb="0" eb="1">
      <t>ke l</t>
    </rPh>
    <phoneticPr fontId="17" type="noConversion"/>
  </si>
  <si>
    <t>箱</t>
    <rPh sb="0" eb="1">
      <t>xiang</t>
    </rPh>
    <phoneticPr fontId="17" type="noConversion"/>
  </si>
  <si>
    <t>奖项手举牌，KT板</t>
    <rPh sb="0" eb="1">
      <t>jiang xiang</t>
    </rPh>
    <rPh sb="2" eb="3">
      <t>shou ju pai</t>
    </rPh>
    <rPh sb="8" eb="9">
      <t>ban</t>
    </rPh>
    <phoneticPr fontId="17" type="noConversion"/>
  </si>
  <si>
    <t>张</t>
    <rPh sb="0" eb="1">
      <t>zhang</t>
    </rPh>
    <phoneticPr fontId="17" type="noConversion"/>
  </si>
  <si>
    <t>LED Par
LED Par 灯</t>
  </si>
  <si>
    <t>侧面12m*6m 左右各一套，会场后面12m*6m</t>
    <rPh sb="15" eb="16">
      <t>hui chang</t>
    </rPh>
    <rPh sb="17" eb="18">
      <t>hou mian</t>
    </rPh>
    <phoneticPr fontId="17" type="noConversion"/>
  </si>
  <si>
    <t>主舞台异形结构</t>
    <rPh sb="0" eb="1">
      <t>zhu wu tai</t>
    </rPh>
    <rPh sb="3" eb="4">
      <t>yi xing</t>
    </rPh>
    <rPh sb="5" eb="6">
      <t>jie gou</t>
    </rPh>
    <phoneticPr fontId="17" type="noConversion"/>
  </si>
  <si>
    <t>主舞台异形结构</t>
    <rPh sb="3" eb="4">
      <t>yi xing</t>
    </rPh>
    <phoneticPr fontId="17" type="noConversion"/>
  </si>
  <si>
    <t>平米</t>
    <rPh sb="0" eb="1">
      <t>ping mi</t>
    </rPh>
    <phoneticPr fontId="17" type="noConversion"/>
  </si>
  <si>
    <t>米</t>
    <rPh sb="0" eb="1">
      <t>mi</t>
    </rPh>
    <phoneticPr fontId="17" type="noConversion"/>
  </si>
  <si>
    <t>车贴，9m*3m，侧边0.6m</t>
    <rPh sb="0" eb="1">
      <t>che tie</t>
    </rPh>
    <phoneticPr fontId="17" type="noConversion"/>
  </si>
  <si>
    <t>组</t>
    <rPh sb="0" eb="1">
      <t>zu</t>
    </rPh>
    <phoneticPr fontId="17" type="noConversion"/>
  </si>
  <si>
    <t>洗墙灯</t>
    <rPh sb="0" eb="1">
      <t>xi qiang deng</t>
    </rPh>
    <phoneticPr fontId="17" type="noConversion"/>
  </si>
  <si>
    <t>亚克力桌牌，logo亚克力</t>
    <rPh sb="0" eb="1">
      <t>ya ke li</t>
    </rPh>
    <rPh sb="10" eb="11">
      <t>ya ke li</t>
    </rPh>
    <phoneticPr fontId="17" type="noConversion"/>
  </si>
  <si>
    <t>9月6日晚间包场，整体预留</t>
    <rPh sb="1" eb="2">
      <t>yue</t>
    </rPh>
    <rPh sb="3" eb="4">
      <t>ri</t>
    </rPh>
    <rPh sb="4" eb="5">
      <t>wan jian</t>
    </rPh>
    <rPh sb="6" eb="7">
      <t>bao chang</t>
    </rPh>
    <rPh sb="9" eb="10">
      <t>zheng ti</t>
    </rPh>
    <rPh sb="11" eb="12">
      <t>yu liu</t>
    </rPh>
    <phoneticPr fontId="17" type="noConversion"/>
  </si>
  <si>
    <t>分会场（西夏多功能厅A）</t>
    <phoneticPr fontId="17" type="noConversion"/>
  </si>
  <si>
    <t>分会场（西夏多功能厅B）</t>
    <rPh sb="0" eb="1">
      <t>fen hui c</t>
    </rPh>
    <phoneticPr fontId="17" type="noConversion"/>
  </si>
  <si>
    <t>半天</t>
    <rPh sb="0" eb="1">
      <t>ban t</t>
    </rPh>
    <phoneticPr fontId="17" type="noConversion"/>
  </si>
  <si>
    <t>分论坛（会议室2）</t>
    <rPh sb="0" eb="1">
      <t>fen lun t</t>
    </rPh>
    <rPh sb="4" eb="5">
      <t>hui yi shi</t>
    </rPh>
    <phoneticPr fontId="17" type="noConversion"/>
  </si>
  <si>
    <t>1 on 1（行政酒廊会议室）</t>
    <phoneticPr fontId="17" type="noConversion"/>
  </si>
  <si>
    <t>创新论坛，包含投影仪</t>
    <rPh sb="0" eb="1">
      <t>chuang xin lun tan</t>
    </rPh>
    <rPh sb="5" eb="6">
      <t>bao han</t>
    </rPh>
    <rPh sb="7" eb="8">
      <t>tou ying yi</t>
    </rPh>
    <phoneticPr fontId="17" type="noConversion"/>
  </si>
  <si>
    <t>人</t>
    <rPh sb="0" eb="1">
      <t>ren</t>
    </rPh>
    <phoneticPr fontId="17" type="noConversion"/>
  </si>
  <si>
    <t>天</t>
    <rPh sb="0" eb="1">
      <t>tian</t>
    </rPh>
    <phoneticPr fontId="17" type="noConversion"/>
  </si>
  <si>
    <t>《丽人行》</t>
    <rPh sb="1" eb="2">
      <t>li ren xing</t>
    </rPh>
    <phoneticPr fontId="17" type="noConversion"/>
  </si>
  <si>
    <t>《回族姑娘》</t>
    <rPh sb="1" eb="2">
      <t>hui zu gu niang</t>
    </rPh>
    <phoneticPr fontId="17" type="noConversion"/>
  </si>
  <si>
    <t>《西域韵致》</t>
    <rPh sb="1" eb="2">
      <t>xi yu</t>
    </rPh>
    <rPh sb="3" eb="4">
      <t>yun</t>
    </rPh>
    <rPh sb="4" eb="5">
      <t>zhi</t>
    </rPh>
    <phoneticPr fontId="17" type="noConversion"/>
  </si>
  <si>
    <t>包含高级特效师，AE特效制作，光线、粒子等，音乐推荐及版权，高级配音师，成片输出</t>
    <rPh sb="0" eb="1">
      <t>bao han</t>
    </rPh>
    <rPh sb="2" eb="3">
      <t>gao ji</t>
    </rPh>
    <rPh sb="4" eb="5">
      <t>te xiao shi</t>
    </rPh>
    <rPh sb="10" eb="11">
      <t>te xiao zhi zuo</t>
    </rPh>
    <rPh sb="15" eb="16">
      <t>guang xian</t>
    </rPh>
    <rPh sb="18" eb="19">
      <t>li zi</t>
    </rPh>
    <rPh sb="20" eb="21">
      <t>deng</t>
    </rPh>
    <rPh sb="22" eb="23">
      <t>yin yue tui jian</t>
    </rPh>
    <rPh sb="26" eb="27">
      <t>ji</t>
    </rPh>
    <rPh sb="27" eb="28">
      <t>ban quan</t>
    </rPh>
    <rPh sb="30" eb="31">
      <t>gao ji pei yin shi</t>
    </rPh>
    <rPh sb="34" eb="35">
      <t>shi</t>
    </rPh>
    <rPh sb="36" eb="37">
      <t>cheng pian</t>
    </rPh>
    <rPh sb="38" eb="39">
      <t>shu chu</t>
    </rPh>
    <phoneticPr fontId="17" type="noConversion"/>
  </si>
  <si>
    <t>啤酒-西夏X5，每箱9瓶</t>
    <rPh sb="0" eb="1">
      <t>pi jiu</t>
    </rPh>
    <rPh sb="3" eb="4">
      <t>xi xia</t>
    </rPh>
    <rPh sb="8" eb="9">
      <t>mei</t>
    </rPh>
    <rPh sb="9" eb="10">
      <t>xiang</t>
    </rPh>
    <rPh sb="11" eb="12">
      <t>ping</t>
    </rPh>
    <phoneticPr fontId="17" type="noConversion"/>
  </si>
  <si>
    <t>《盖碗茶》</t>
    <rPh sb="1" eb="2">
      <t>gai wan cha</t>
    </rPh>
    <phoneticPr fontId="17" type="noConversion"/>
  </si>
  <si>
    <t>泥哇呜，孙泽垚老师</t>
    <rPh sb="0" eb="1">
      <t>ni wa w</t>
    </rPh>
    <rPh sb="7" eb="8">
      <t>lao shi</t>
    </rPh>
    <phoneticPr fontId="17" type="noConversion"/>
  </si>
  <si>
    <t>白酒-36度牛栏山百年</t>
    <rPh sb="0" eb="1">
      <t>bai jiu</t>
    </rPh>
    <rPh sb="5" eb="6">
      <t>du</t>
    </rPh>
    <rPh sb="6" eb="7">
      <t>niu lan shan</t>
    </rPh>
    <rPh sb="9" eb="10">
      <t>bai nian</t>
    </rPh>
    <phoneticPr fontId="17" type="noConversion"/>
  </si>
  <si>
    <t>双面丽屏展架；800mmX1800mm</t>
    <rPh sb="0" eb="1">
      <t>shuang mian</t>
    </rPh>
    <phoneticPr fontId="17" type="noConversion"/>
  </si>
  <si>
    <t>银川住宿-康辉</t>
    <rPh sb="5" eb="6">
      <t>kang h</t>
    </rPh>
    <phoneticPr fontId="17" type="noConversion"/>
  </si>
  <si>
    <t>500元/天（含工作时间10小时）</t>
    <phoneticPr fontId="17" type="noConversion"/>
  </si>
  <si>
    <t>500元/天（工作时间10小时）</t>
    <phoneticPr fontId="17" type="noConversion"/>
  </si>
  <si>
    <t>人次</t>
    <rPh sb="0" eb="1">
      <t>ren ci</t>
    </rPh>
    <phoneticPr fontId="17" type="noConversion"/>
  </si>
  <si>
    <t>项目经理</t>
    <rPh sb="0" eb="1">
      <t>xiang mu jing li</t>
    </rPh>
    <phoneticPr fontId="17" type="noConversion"/>
  </si>
  <si>
    <t>工人工资9月4日及9月6日</t>
    <rPh sb="5" eb="6">
      <t>yue</t>
    </rPh>
    <rPh sb="7" eb="8">
      <t>ri</t>
    </rPh>
    <rPh sb="8" eb="9">
      <t>ji</t>
    </rPh>
    <rPh sb="10" eb="11">
      <t>yue</t>
    </rPh>
    <rPh sb="12" eb="13">
      <t>ri</t>
    </rPh>
    <phoneticPr fontId="17" type="noConversion"/>
  </si>
  <si>
    <t>主持人</t>
    <rPh sb="0" eb="1">
      <t>zhu chi ren</t>
    </rPh>
    <phoneticPr fontId="17" type="noConversion"/>
  </si>
  <si>
    <t>欢迎水果</t>
    <rPh sb="0" eb="1">
      <t>huan ying shui guo</t>
    </rPh>
    <phoneticPr fontId="17" type="noConversion"/>
  </si>
  <si>
    <t>份</t>
    <rPh sb="0" eb="1">
      <t>fen</t>
    </rPh>
    <phoneticPr fontId="17" type="noConversion"/>
  </si>
  <si>
    <t>大屏背架立柱100+横杆280+斜拉1120</t>
    <phoneticPr fontId="17" type="noConversion"/>
  </si>
  <si>
    <t>房间欢迎信</t>
    <rPh sb="4" eb="5">
      <t>xin</t>
    </rPh>
    <phoneticPr fontId="17" type="noConversion"/>
  </si>
  <si>
    <t>签到台花</t>
    <rPh sb="0" eb="1">
      <t>qian dao</t>
    </rPh>
    <rPh sb="2" eb="3">
      <t>tai hua</t>
    </rPh>
    <rPh sb="3" eb="4">
      <t>hua</t>
    </rPh>
    <phoneticPr fontId="17" type="noConversion"/>
  </si>
  <si>
    <t>分论坛（会议室4）</t>
    <rPh sb="0" eb="1">
      <t>fen lun t</t>
    </rPh>
    <rPh sb="4" eb="5">
      <t>hui yi shi</t>
    </rPh>
    <phoneticPr fontId="17" type="noConversion"/>
  </si>
  <si>
    <t>行发论坛，包含投影仪</t>
    <rPh sb="5" eb="6">
      <t>bao han</t>
    </rPh>
    <rPh sb="7" eb="8">
      <t>tou ying yi</t>
    </rPh>
    <phoneticPr fontId="17" type="noConversion"/>
  </si>
  <si>
    <t>P3 LED Display 
(Unit:500mm*500mm 主舞台（16000mm*4500mm）</t>
    <phoneticPr fontId="17" type="noConversion"/>
  </si>
  <si>
    <t>物料制作</t>
    <rPh sb="0" eb="1">
      <t>wu liao</t>
    </rPh>
    <rPh sb="2" eb="3">
      <t>zhi z</t>
    </rPh>
    <phoneticPr fontId="17" type="noConversion"/>
  </si>
  <si>
    <t>口罩</t>
    <rPh sb="0" eb="1">
      <t>kou zhao</t>
    </rPh>
    <phoneticPr fontId="17" type="noConversion"/>
  </si>
  <si>
    <t>扑克牌</t>
    <rPh sb="0" eb="1">
      <t>pu ke pai</t>
    </rPh>
    <phoneticPr fontId="17" type="noConversion"/>
  </si>
  <si>
    <t>管理层午宴布置</t>
    <phoneticPr fontId="17" type="noConversion"/>
  </si>
  <si>
    <t>中餐厅内布置 桌花</t>
    <rPh sb="0" eb="1">
      <t>zhong can t</t>
    </rPh>
    <phoneticPr fontId="17" type="noConversion"/>
  </si>
  <si>
    <t>中间是泡沫雕刻，前后PVC UV，12cm-20cm，共3组</t>
    <rPh sb="3" eb="4">
      <t>pao mo diao</t>
    </rPh>
    <rPh sb="5" eb="6">
      <t>diao</t>
    </rPh>
    <rPh sb="6" eb="7">
      <t>ke</t>
    </rPh>
    <rPh sb="27" eb="28">
      <t>gong</t>
    </rPh>
    <rPh sb="29" eb="30">
      <t>zu</t>
    </rPh>
    <phoneticPr fontId="17" type="noConversion"/>
  </si>
  <si>
    <t>地毯</t>
    <rPh sb="0" eb="1">
      <t>di tan</t>
    </rPh>
    <phoneticPr fontId="17" type="noConversion"/>
  </si>
  <si>
    <t>5000mm木质结构面+立体字</t>
    <phoneticPr fontId="17" type="noConversion"/>
  </si>
  <si>
    <t>铁架支撑，KT板画面饰面；8000mm*1200mm</t>
    <phoneticPr fontId="17" type="noConversion"/>
  </si>
  <si>
    <t>盒</t>
    <rPh sb="0" eb="1">
      <t>he</t>
    </rPh>
    <phoneticPr fontId="17" type="noConversion"/>
  </si>
  <si>
    <t>100个</t>
    <rPh sb="3" eb="4">
      <t>ge</t>
    </rPh>
    <phoneticPr fontId="17" type="noConversion"/>
  </si>
  <si>
    <t>副</t>
    <rPh sb="0" eb="1">
      <t>fu</t>
    </rPh>
    <phoneticPr fontId="17" type="noConversion"/>
  </si>
  <si>
    <t>备用金</t>
    <rPh sb="0" eb="1">
      <t>bei yong jin</t>
    </rPh>
    <phoneticPr fontId="17" type="noConversion"/>
  </si>
  <si>
    <t>据实结算</t>
    <rPh sb="0" eb="1">
      <t>ju shi jie suan</t>
    </rPh>
    <phoneticPr fontId="17" type="noConversion"/>
  </si>
  <si>
    <t>9月4日房间（大床）</t>
    <phoneticPr fontId="17" type="noConversion"/>
  </si>
  <si>
    <t>9月4日房间（双床）</t>
    <phoneticPr fontId="17" type="noConversion"/>
  </si>
  <si>
    <t>Day1 签到（9月5日），视频花絮拍摄，包含采访，素材用于开场视频；8小时内</t>
    <rPh sb="5" eb="6">
      <t>qian dao</t>
    </rPh>
    <rPh sb="21" eb="22">
      <t>bao han cai fang</t>
    </rPh>
    <phoneticPr fontId="17" type="noConversion"/>
  </si>
  <si>
    <t>Day1 接机（9月5日），视频花絮拍摄，包含采访，素材用于开场视频；8小时内</t>
    <rPh sb="14" eb="15">
      <t>shi pin hua xu pai she</t>
    </rPh>
    <rPh sb="26" eb="27">
      <t>su cai</t>
    </rPh>
    <rPh sb="28" eb="29">
      <t>yong yu</t>
    </rPh>
    <rPh sb="30" eb="31">
      <t>kai chang shi p</t>
    </rPh>
    <phoneticPr fontId="17" type="noConversion"/>
  </si>
  <si>
    <t>Day2 会议晚宴（9月6日），视频花絮拍摄，12小时内</t>
    <phoneticPr fontId="17" type="noConversion"/>
  </si>
  <si>
    <t>摄影师</t>
    <rPh sb="0" eb="1">
      <t>she ying shi</t>
    </rPh>
    <phoneticPr fontId="17" type="noConversion"/>
  </si>
  <si>
    <t>视频</t>
    <rPh sb="0" eb="1">
      <t>shi pin</t>
    </rPh>
    <phoneticPr fontId="17" type="noConversion"/>
  </si>
  <si>
    <t>Day2（9月6日） 会议晚宴，包含照片直播，12小时内</t>
    <rPh sb="6" eb="7">
      <t>yue</t>
    </rPh>
    <rPh sb="8" eb="9">
      <t>ri</t>
    </rPh>
    <rPh sb="16" eb="17">
      <t>bao han zhao</t>
    </rPh>
    <rPh sb="18" eb="19">
      <t>zhao p zhi bo</t>
    </rPh>
    <phoneticPr fontId="17" type="noConversion"/>
  </si>
  <si>
    <t>获奖经销商机票</t>
    <rPh sb="0" eb="1">
      <t>huo jiang jing xiao s</t>
    </rPh>
    <rPh sb="5" eb="6">
      <t>ji piao</t>
    </rPh>
    <phoneticPr fontId="17" type="noConversion"/>
  </si>
  <si>
    <t>整体预估，据实结算</t>
    <rPh sb="0" eb="1">
      <t>zheng ti yu gu</t>
    </rPh>
    <phoneticPr fontId="17" type="noConversion"/>
  </si>
  <si>
    <t>酒店其他服务费</t>
    <rPh sb="2" eb="3">
      <t>qi ta</t>
    </rPh>
    <phoneticPr fontId="17" type="noConversion"/>
  </si>
  <si>
    <t>酒店会场服务费</t>
    <rPh sb="0" eb="1">
      <t>jiu dian</t>
    </rPh>
    <rPh sb="2" eb="3">
      <t>hui chang</t>
    </rPh>
    <rPh sb="4" eb="5">
      <t>fu wu f</t>
    </rPh>
    <phoneticPr fontId="17" type="noConversion"/>
  </si>
  <si>
    <t>特种纸欢迎信</t>
    <rPh sb="0" eb="1">
      <t>te zhong zhi</t>
    </rPh>
    <rPh sb="3" eb="4">
      <t>huan ying xin</t>
    </rPh>
    <phoneticPr fontId="17" type="noConversion"/>
  </si>
  <si>
    <t>AV现场总控</t>
    <rPh sb="2" eb="3">
      <t>xian chang zong kong</t>
    </rPh>
    <phoneticPr fontId="17" type="noConversion"/>
  </si>
  <si>
    <t>9月3日房间（双床）</t>
    <phoneticPr fontId="17" type="noConversion"/>
  </si>
  <si>
    <t>UV宝丽布+桁架；10m*4m高，侧边1.8m</t>
    <rPh sb="15" eb="16">
      <t>gao</t>
    </rPh>
    <rPh sb="17" eb="18">
      <t>ce bian</t>
    </rPh>
    <phoneticPr fontId="17" type="noConversion"/>
  </si>
  <si>
    <t>立柱TURSS架</t>
    <phoneticPr fontId="17" type="noConversion"/>
  </si>
  <si>
    <t>LED Par</t>
    <phoneticPr fontId="17" type="noConversion"/>
  </si>
  <si>
    <t>多功能面光灯</t>
    <phoneticPr fontId="17" type="noConversion"/>
  </si>
  <si>
    <t>活动指示</t>
    <phoneticPr fontId="17" type="noConversion"/>
  </si>
  <si>
    <t>合影架租赁</t>
    <phoneticPr fontId="17" type="noConversion"/>
  </si>
  <si>
    <t>大会90张（包含分会），晚宴40张</t>
    <rPh sb="0" eb="1">
      <t>da hui</t>
    </rPh>
    <rPh sb="4" eb="5">
      <t>zhang</t>
    </rPh>
    <rPh sb="6" eb="7">
      <t>bao han</t>
    </rPh>
    <rPh sb="8" eb="9">
      <t>fen hui</t>
    </rPh>
    <rPh sb="12" eb="13">
      <t>wan yan</t>
    </rPh>
    <rPh sb="16" eb="17">
      <t>zhang</t>
    </rPh>
    <phoneticPr fontId="17" type="noConversion"/>
  </si>
  <si>
    <t>嘉宾290张，工作人员45张</t>
    <rPh sb="0" eb="1">
      <t>jia bin</t>
    </rPh>
    <rPh sb="5" eb="6">
      <t>zhang</t>
    </rPh>
    <rPh sb="7" eb="8">
      <t>gong zuo ren yan</t>
    </rPh>
    <rPh sb="9" eb="10">
      <t>ren yuan</t>
    </rPh>
    <rPh sb="13" eb="14">
      <t>zhang</t>
    </rPh>
    <phoneticPr fontId="17" type="noConversion"/>
  </si>
  <si>
    <t>水果提示卡</t>
    <rPh sb="0" eb="1">
      <t>shui guo</t>
    </rPh>
    <rPh sb="2" eb="3">
      <t>ti shi ka</t>
    </rPh>
    <phoneticPr fontId="17" type="noConversion"/>
  </si>
  <si>
    <t>大会12个，晚宴11个</t>
    <rPh sb="0" eb="1">
      <t>da hui</t>
    </rPh>
    <rPh sb="4" eb="5">
      <t>ge</t>
    </rPh>
    <rPh sb="6" eb="7">
      <t>wan yan</t>
    </rPh>
    <rPh sb="10" eb="11">
      <t>ge</t>
    </rPh>
    <phoneticPr fontId="17" type="noConversion"/>
  </si>
  <si>
    <t>签到处立牌，A4</t>
    <rPh sb="0" eb="1">
      <t>qian dao chu</t>
    </rPh>
    <rPh sb="3" eb="4">
      <t>li pai</t>
    </rPh>
    <phoneticPr fontId="17" type="noConversion"/>
  </si>
  <si>
    <t>9月3日：机场1人｜酒店3人｜总控1人</t>
    <rPh sb="15" eb="16">
      <t>zong kong</t>
    </rPh>
    <rPh sb="18" eb="19">
      <t>ren</t>
    </rPh>
    <phoneticPr fontId="17" type="noConversion"/>
  </si>
  <si>
    <t>9月5日：机场7人｜车站1人|酒店7人｜总控1人</t>
    <phoneticPr fontId="17" type="noConversion"/>
  </si>
  <si>
    <t>9月6日：酒店6人｜总控1人</t>
    <phoneticPr fontId="17" type="noConversion"/>
  </si>
  <si>
    <t>9月7日：送机2人｜总控1人</t>
    <phoneticPr fontId="17" type="noConversion"/>
  </si>
  <si>
    <t>矿泉水挂环，雕刻裁切</t>
    <rPh sb="6" eb="7">
      <t>diao ke cai qie</t>
    </rPh>
    <phoneticPr fontId="17" type="noConversion"/>
  </si>
  <si>
    <t>台</t>
    <rPh sb="0" eb="1">
      <t>tai</t>
    </rPh>
    <phoneticPr fontId="17" type="noConversion"/>
  </si>
  <si>
    <t>租赁，SIM卡对讲机，包含往返快递费</t>
    <rPh sb="0" eb="1">
      <t>zu lin</t>
    </rPh>
    <rPh sb="11" eb="12">
      <t>bao han</t>
    </rPh>
    <rPh sb="13" eb="14">
      <t>wang fan</t>
    </rPh>
    <rPh sb="15" eb="16">
      <t>kuai di</t>
    </rPh>
    <rPh sb="17" eb="18">
      <t>fei</t>
    </rPh>
    <phoneticPr fontId="17" type="noConversion"/>
  </si>
  <si>
    <t>合影</t>
    <rPh sb="0" eb="1">
      <t>he ying</t>
    </rPh>
    <phoneticPr fontId="17" type="noConversion"/>
  </si>
  <si>
    <t>椅背贴</t>
    <rPh sb="0" eb="1">
      <t>yi bei tie</t>
    </rPh>
    <phoneticPr fontId="17" type="noConversion"/>
  </si>
  <si>
    <t>上屏素材购买</t>
    <rPh sb="0" eb="1">
      <t>shang ping su cai</t>
    </rPh>
    <rPh sb="4" eb="5">
      <t>gou mai</t>
    </rPh>
    <phoneticPr fontId="17" type="noConversion"/>
  </si>
  <si>
    <t>外请节目上屏素材购买</t>
    <rPh sb="0" eb="1">
      <t>wai qing jie mu</t>
    </rPh>
    <rPh sb="4" eb="5">
      <t>shang ping su cai</t>
    </rPh>
    <rPh sb="8" eb="9">
      <t>gou mai</t>
    </rPh>
    <phoneticPr fontId="17" type="noConversion"/>
  </si>
  <si>
    <t>《丽人行》演出服装购买</t>
    <rPh sb="1" eb="2">
      <t>li ren xing</t>
    </rPh>
    <rPh sb="5" eb="6">
      <t>yan chu fu zhuang gou mai</t>
    </rPh>
    <phoneticPr fontId="17" type="noConversion"/>
  </si>
  <si>
    <t>件</t>
    <rPh sb="0" eb="1">
      <t>jian</t>
    </rPh>
    <phoneticPr fontId="17" type="noConversion"/>
  </si>
  <si>
    <t>包含加急快递费</t>
    <rPh sb="0" eb="1">
      <t>bao han kuai di fei</t>
    </rPh>
    <rPh sb="2" eb="3">
      <t>jia ji</t>
    </rPh>
    <phoneticPr fontId="17" type="noConversion"/>
  </si>
  <si>
    <t>果粒橙</t>
    <rPh sb="0" eb="1">
      <t>guo li cheng</t>
    </rPh>
    <phoneticPr fontId="17" type="noConversion"/>
  </si>
  <si>
    <t>桌卡</t>
    <phoneticPr fontId="17" type="noConversion"/>
  </si>
  <si>
    <t>干纸巾（维达）</t>
    <rPh sb="4" eb="5">
      <t>wei da</t>
    </rPh>
    <phoneticPr fontId="17" type="noConversion"/>
  </si>
  <si>
    <t>21盒</t>
    <rPh sb="2" eb="3">
      <t>he</t>
    </rPh>
    <phoneticPr fontId="17" type="noConversion"/>
  </si>
  <si>
    <t>润喉糖（王老吉）</t>
    <rPh sb="0" eb="1">
      <t>run hou tang</t>
    </rPh>
    <rPh sb="4" eb="5">
      <t>wang lao ji</t>
    </rPh>
    <phoneticPr fontId="17" type="noConversion"/>
  </si>
  <si>
    <t>20盒</t>
    <rPh sb="2" eb="3">
      <t>he</t>
    </rPh>
    <phoneticPr fontId="17" type="noConversion"/>
  </si>
  <si>
    <t>晚宴：银色油漆笔9.3，擦奖杯布18.99，手套142.72，苏打水79.92，金色油漆笔18.6</t>
    <rPh sb="0" eb="1">
      <t>wan yan</t>
    </rPh>
    <rPh sb="3" eb="4">
      <t>yin se</t>
    </rPh>
    <rPh sb="5" eb="6">
      <t>you qi bi</t>
    </rPh>
    <rPh sb="12" eb="13">
      <t>ca jiang bei</t>
    </rPh>
    <rPh sb="15" eb="16">
      <t>bu</t>
    </rPh>
    <rPh sb="22" eb="23">
      <t>shou tao</t>
    </rPh>
    <rPh sb="31" eb="32">
      <t>su da shui</t>
    </rPh>
    <rPh sb="40" eb="41">
      <t>jin se you qi bi</t>
    </rPh>
    <phoneticPr fontId="17" type="noConversion"/>
  </si>
  <si>
    <t>水果清洗：水果篮15.1，清洗剂25.83</t>
    <rPh sb="0" eb="1">
      <t>shui guo qing xi</t>
    </rPh>
    <rPh sb="5" eb="6">
      <t>shui guo lan</t>
    </rPh>
    <rPh sb="13" eb="14">
      <t>qing xi ji</t>
    </rPh>
    <phoneticPr fontId="17" type="noConversion"/>
  </si>
  <si>
    <t>翻页器：翻页器（1个）198.89，备用电池18.77</t>
    <rPh sb="0" eb="1">
      <t>fan ye qi</t>
    </rPh>
    <rPh sb="4" eb="5">
      <t>fan ye qi</t>
    </rPh>
    <rPh sb="9" eb="10">
      <t>ge</t>
    </rPh>
    <rPh sb="18" eb="19">
      <t>bei yong dian chi</t>
    </rPh>
    <phoneticPr fontId="17" type="noConversion"/>
  </si>
  <si>
    <t>发光灯牌</t>
    <rPh sb="0" eb="1">
      <t>fa guang deng pan</t>
    </rPh>
    <rPh sb="2" eb="3">
      <t>deng pai</t>
    </rPh>
    <phoneticPr fontId="17" type="noConversion"/>
  </si>
  <si>
    <t>包含运费</t>
    <rPh sb="0" eb="1">
      <t>bao han yun fei</t>
    </rPh>
    <phoneticPr fontId="17" type="noConversion"/>
  </si>
  <si>
    <t>桌号牌立杆</t>
    <rPh sb="0" eb="1">
      <t>zhuo hao pai</t>
    </rPh>
    <rPh sb="3" eb="4">
      <t>li pai</t>
    </rPh>
    <rPh sb="4" eb="5">
      <t>gan</t>
    </rPh>
    <phoneticPr fontId="17" type="noConversion"/>
  </si>
  <si>
    <t>补光灯</t>
    <rPh sb="0" eb="1">
      <t>bu guang deng</t>
    </rPh>
    <phoneticPr fontId="17" type="noConversion"/>
  </si>
  <si>
    <t>支</t>
    <rPh sb="0" eb="1">
      <t>zhi</t>
    </rPh>
    <phoneticPr fontId="17" type="noConversion"/>
  </si>
  <si>
    <t>胸卡绳打样费</t>
    <rPh sb="0" eb="1">
      <t>xiong ka sheng</t>
    </rPh>
    <rPh sb="2" eb="3">
      <t>sheng zi</t>
    </rPh>
    <phoneticPr fontId="17" type="noConversion"/>
  </si>
  <si>
    <t>种</t>
    <rPh sb="0" eb="1">
      <t>zhong</t>
    </rPh>
    <phoneticPr fontId="17" type="noConversion"/>
  </si>
  <si>
    <t>加班费，9月6日，8:00-23:00</t>
    <rPh sb="0" eb="1">
      <t>jia ban fei</t>
    </rPh>
    <rPh sb="5" eb="6">
      <t>yue</t>
    </rPh>
    <rPh sb="7" eb="8">
      <t>ri</t>
    </rPh>
    <phoneticPr fontId="17" type="noConversion"/>
  </si>
  <si>
    <t>加班费，9月6日，8:00-23:00</t>
    <rPh sb="0" eb="1">
      <t>jia ban fei</t>
    </rPh>
    <phoneticPr fontId="17" type="noConversion"/>
  </si>
  <si>
    <t>实际28支，颁奖+循环领奖</t>
    <rPh sb="0" eb="1">
      <t>shi ji</t>
    </rPh>
    <rPh sb="4" eb="5">
      <t>zhi</t>
    </rPh>
    <rPh sb="6" eb="7">
      <t>ban jiang</t>
    </rPh>
    <rPh sb="9" eb="10">
      <t>xun huan</t>
    </rPh>
    <rPh sb="11" eb="12">
      <t>ling jiang</t>
    </rPh>
    <phoneticPr fontId="17" type="noConversion"/>
  </si>
  <si>
    <t>17:00-19:00</t>
    <phoneticPr fontId="17" type="noConversion"/>
  </si>
  <si>
    <t>晚宴主桌加菜</t>
    <rPh sb="0" eb="1">
      <t>wan yan</t>
    </rPh>
    <rPh sb="2" eb="3">
      <t>zhu zhuo</t>
    </rPh>
    <rPh sb="4" eb="5">
      <t>jia cai</t>
    </rPh>
    <phoneticPr fontId="17" type="noConversion"/>
  </si>
  <si>
    <t>葱爆孜然羊肉，海胆金汤黑豆腐，回乡烩小吃，山椒风味爆长茄</t>
    <rPh sb="0" eb="1">
      <t>cong bao z ran</t>
    </rPh>
    <rPh sb="2" eb="3">
      <t>zi ran yang rou</t>
    </rPh>
    <rPh sb="7" eb="8">
      <t>hai dan jin tang</t>
    </rPh>
    <rPh sb="11" eb="12">
      <t>hei dou fu</t>
    </rPh>
    <rPh sb="15" eb="16">
      <t>hui xiang</t>
    </rPh>
    <rPh sb="17" eb="18">
      <t>hui</t>
    </rPh>
    <rPh sb="18" eb="19">
      <t>xiao chc i</t>
    </rPh>
    <rPh sb="19" eb="20">
      <t>c chi</t>
    </rPh>
    <rPh sb="21" eb="22">
      <t>shan jiao</t>
    </rPh>
    <rPh sb="23" eb="24">
      <t>feng wei</t>
    </rPh>
    <rPh sb="25" eb="26">
      <t>bao</t>
    </rPh>
    <rPh sb="26" eb="27">
      <t>chang</t>
    </rPh>
    <rPh sb="27" eb="28">
      <t>qie zi</t>
    </rPh>
    <phoneticPr fontId="17" type="noConversion"/>
  </si>
  <si>
    <t>客房点餐</t>
    <rPh sb="0" eb="1">
      <t>ke fang dian can</t>
    </rPh>
    <phoneticPr fontId="17" type="noConversion"/>
  </si>
  <si>
    <t>9月5日</t>
    <rPh sb="1" eb="2">
      <t>yue</t>
    </rPh>
    <rPh sb="3" eb="4">
      <t>ri</t>
    </rPh>
    <phoneticPr fontId="17" type="noConversion"/>
  </si>
  <si>
    <t>项</t>
    <rPh sb="0" eb="1">
      <t>xiang mu</t>
    </rPh>
    <phoneticPr fontId="17" type="noConversion"/>
  </si>
  <si>
    <t>实际600mm*700mm</t>
    <rPh sb="0" eb="1">
      <t>sh ji</t>
    </rPh>
    <phoneticPr fontId="17" type="noConversion"/>
  </si>
  <si>
    <t>物料快递费</t>
    <rPh sb="0" eb="1">
      <t>wu liao</t>
    </rPh>
    <rPh sb="2" eb="3">
      <t>kuai di fei</t>
    </rPh>
    <phoneticPr fontId="17" type="noConversion"/>
  </si>
  <si>
    <t>寄送剩余物料至360办公室</t>
    <rPh sb="0" eb="1">
      <t>ji song</t>
    </rPh>
    <rPh sb="2" eb="3">
      <t>sheng yu wu liao</t>
    </rPh>
    <rPh sb="6" eb="7">
      <t>zhi</t>
    </rPh>
    <rPh sb="10" eb="11">
      <t>ban gong shi</t>
    </rPh>
    <phoneticPr fontId="17" type="noConversion"/>
  </si>
  <si>
    <t>踩线车辆</t>
    <rPh sb="0" eb="1">
      <t>cai xian che liang</t>
    </rPh>
    <phoneticPr fontId="17" type="noConversion"/>
  </si>
  <si>
    <t>8月6日，GL8</t>
    <rPh sb="1" eb="2">
      <t>yue</t>
    </rPh>
    <rPh sb="3" eb="4">
      <t>ri</t>
    </rPh>
    <phoneticPr fontId="17" type="noConversion"/>
  </si>
  <si>
    <t>辆</t>
    <rPh sb="0" eb="1">
      <t>liang</t>
    </rPh>
    <phoneticPr fontId="17" type="noConversion"/>
  </si>
  <si>
    <t>趟</t>
    <rPh sb="0" eb="1">
      <t>tang</t>
    </rPh>
    <phoneticPr fontId="17" type="noConversion"/>
  </si>
  <si>
    <t>考斯特，9月3日接机1，9月4日接机1，9月5日接机17，9月7日送机10</t>
    <rPh sb="0" eb="1">
      <t>kao si te</t>
    </rPh>
    <rPh sb="5" eb="6">
      <t>yue</t>
    </rPh>
    <rPh sb="7" eb="8">
      <t>ri</t>
    </rPh>
    <rPh sb="8" eb="9">
      <t>jie ji</t>
    </rPh>
    <rPh sb="13" eb="14">
      <t>yue</t>
    </rPh>
    <rPh sb="15" eb="16">
      <t>ri</t>
    </rPh>
    <rPh sb="16" eb="17">
      <t>j j</t>
    </rPh>
    <rPh sb="21" eb="22">
      <t>yue</t>
    </rPh>
    <rPh sb="23" eb="24">
      <t>ri</t>
    </rPh>
    <rPh sb="24" eb="25">
      <t>jie ji</t>
    </rPh>
    <rPh sb="30" eb="31">
      <t>yue</t>
    </rPh>
    <rPh sb="32" eb="33">
      <t>r</t>
    </rPh>
    <rPh sb="33" eb="34">
      <t>song ji</t>
    </rPh>
    <phoneticPr fontId="17" type="noConversion"/>
  </si>
  <si>
    <t>GL8，9月4日接机1，9月5日接机27，9月6日送机1，9月7日送机13</t>
    <rPh sb="5" eb="6">
      <t>yue</t>
    </rPh>
    <rPh sb="7" eb="8">
      <t>ri</t>
    </rPh>
    <rPh sb="8" eb="9">
      <t>j j</t>
    </rPh>
    <rPh sb="13" eb="14">
      <t>yue</t>
    </rPh>
    <rPh sb="15" eb="16">
      <t>ri</t>
    </rPh>
    <rPh sb="16" eb="17">
      <t>jie ji</t>
    </rPh>
    <rPh sb="30" eb="31">
      <t>yue</t>
    </rPh>
    <rPh sb="32" eb="33">
      <t>r</t>
    </rPh>
    <rPh sb="33" eb="34">
      <t>song ji</t>
    </rPh>
    <phoneticPr fontId="17" type="noConversion"/>
  </si>
  <si>
    <t>中级车，9月4日接机1，9月5日接机5，9月6日送机1，9月7日送机3</t>
    <rPh sb="0" eb="1">
      <t>zhong ji</t>
    </rPh>
    <rPh sb="5" eb="6">
      <t>yue</t>
    </rPh>
    <rPh sb="7" eb="8">
      <t>ri</t>
    </rPh>
    <rPh sb="8" eb="9">
      <t>j j</t>
    </rPh>
    <rPh sb="13" eb="14">
      <t>yue</t>
    </rPh>
    <rPh sb="15" eb="16">
      <t>ri</t>
    </rPh>
    <rPh sb="16" eb="17">
      <t>jie ji</t>
    </rPh>
    <rPh sb="29" eb="30">
      <t>yue</t>
    </rPh>
    <rPh sb="31" eb="32">
      <t>r</t>
    </rPh>
    <rPh sb="32" eb="33">
      <t>song ji</t>
    </rPh>
    <phoneticPr fontId="17" type="noConversion"/>
  </si>
  <si>
    <t>配合打印机使用</t>
    <rPh sb="0" eb="1">
      <t>pei he</t>
    </rPh>
    <rPh sb="2" eb="3">
      <t>da yin ji</t>
    </rPh>
    <rPh sb="5" eb="6">
      <t>shi yong</t>
    </rPh>
    <phoneticPr fontId="17" type="noConversion"/>
  </si>
  <si>
    <t>租赁</t>
    <rPh sb="0" eb="1">
      <t>zu lin</t>
    </rPh>
    <phoneticPr fontId="17" type="noConversion"/>
  </si>
  <si>
    <t>9.4-9.7，按3天计算</t>
    <rPh sb="8" eb="9">
      <t>an</t>
    </rPh>
    <rPh sb="10" eb="11">
      <t>tian</t>
    </rPh>
    <rPh sb="11" eb="12">
      <t>ji suan</t>
    </rPh>
    <phoneticPr fontId="17" type="noConversion"/>
  </si>
  <si>
    <t>不含纸张</t>
    <rPh sb="0" eb="1">
      <t>bu han</t>
    </rPh>
    <rPh sb="2" eb="3">
      <t>zhi zhang</t>
    </rPh>
    <phoneticPr fontId="17" type="noConversion"/>
  </si>
  <si>
    <t>柜式打印机，包含油墨</t>
    <rPh sb="0" eb="1">
      <t>gui shi</t>
    </rPh>
    <rPh sb="2" eb="3">
      <t>da yin ji</t>
    </rPh>
    <rPh sb="6" eb="7">
      <t>bao han you mo</t>
    </rPh>
    <rPh sb="8" eb="9">
      <t>you mo</t>
    </rPh>
    <phoneticPr fontId="17" type="noConversion"/>
  </si>
  <si>
    <t>360智慧商业年度合作伙伴大会项目结算</t>
    <rPh sb="17" eb="18">
      <t>jie suan</t>
    </rPh>
    <phoneticPr fontId="17" type="noConversion"/>
  </si>
  <si>
    <t>结算日期</t>
    <rPh sb="0" eb="1">
      <t>jie suan</t>
    </rPh>
    <phoneticPr fontId="17" type="noConversion"/>
  </si>
  <si>
    <t>外出用餐</t>
    <rPh sb="0" eb="1">
      <t>wai chu</t>
    </rPh>
    <rPh sb="2" eb="3">
      <t>yong can</t>
    </rPh>
    <phoneticPr fontId="17" type="noConversion"/>
  </si>
  <si>
    <t>考斯特，9月4日接机1</t>
    <rPh sb="0" eb="1">
      <t>kao si te</t>
    </rPh>
    <rPh sb="5" eb="6">
      <t>yue</t>
    </rPh>
    <rPh sb="7" eb="8">
      <t>ri</t>
    </rPh>
    <rPh sb="8" eb="9">
      <t>j j</t>
    </rPh>
    <phoneticPr fontId="17" type="noConversion"/>
  </si>
  <si>
    <t>50座，9月5日1</t>
    <rPh sb="2" eb="3">
      <t>zuo</t>
    </rPh>
    <rPh sb="5" eb="6">
      <t>yue</t>
    </rPh>
    <rPh sb="7" eb="8">
      <t>ri</t>
    </rPh>
    <phoneticPr fontId="17" type="noConversion"/>
  </si>
  <si>
    <t>接送机备车</t>
    <rPh sb="0" eb="1">
      <t>jie song ji</t>
    </rPh>
    <phoneticPr fontId="17" type="noConversion"/>
  </si>
  <si>
    <t>GL8，8小时100公里，接机1，送机2</t>
    <rPh sb="13" eb="14">
      <t>jie ji</t>
    </rPh>
    <rPh sb="17" eb="18">
      <t>song ji</t>
    </rPh>
    <phoneticPr fontId="17" type="noConversion"/>
  </si>
  <si>
    <t>小时</t>
    <rPh sb="0" eb="1">
      <t>xiao sh</t>
    </rPh>
    <phoneticPr fontId="17" type="noConversion"/>
  </si>
  <si>
    <t>VIP备车</t>
    <phoneticPr fontId="17" type="noConversion"/>
  </si>
  <si>
    <t>棋牌室零食：每日坚果、薯片257.8，豆干27.57，方便面40.82，西夏啤酒（听装）619.68</t>
    <rPh sb="0" eb="1">
      <t>qi pai shi</t>
    </rPh>
    <rPh sb="3" eb="4">
      <t>ling shi</t>
    </rPh>
    <rPh sb="6" eb="7">
      <t>mei ri jian guo</t>
    </rPh>
    <rPh sb="11" eb="12">
      <t>shu pian</t>
    </rPh>
    <rPh sb="19" eb="20">
      <t>dou gan</t>
    </rPh>
    <rPh sb="27" eb="28">
      <t>fang bian mian</t>
    </rPh>
    <rPh sb="36" eb="37">
      <t>xi xia</t>
    </rPh>
    <rPh sb="41" eb="42">
      <t>ting zhuang</t>
    </rPh>
    <phoneticPr fontId="17" type="noConversion"/>
  </si>
  <si>
    <t>工作人员超时费：9月4日2人*3.5小时（8:30-22:00），9月5日5人*3小时（8:00-21:00）+2人*3小时（8:30-21:30）+1人*3.5小时（8:30-22:00）+5人*4小时（机场8:00-22:00）+2人*5小时（机场8:00-23:00），9月6日2人*1.5小时（7:30-19:00）+4人*5小时（7:30-22:30）+1人*5.5小时（7:30-23:00），9月7日2人*5小时（送机4:30-19:30）</t>
    <rPh sb="0" eb="1">
      <t>gong zuo ren yuan</t>
    </rPh>
    <rPh sb="4" eb="5">
      <t>chao shi fei</t>
    </rPh>
    <rPh sb="9" eb="10">
      <t>yue</t>
    </rPh>
    <rPh sb="11" eb="12">
      <t>ri</t>
    </rPh>
    <rPh sb="13" eb="14">
      <t>ren</t>
    </rPh>
    <rPh sb="18" eb="19">
      <t>xiao shi</t>
    </rPh>
    <rPh sb="34" eb="35">
      <t>yue</t>
    </rPh>
    <rPh sb="36" eb="37">
      <t>ri</t>
    </rPh>
    <rPh sb="38" eb="39">
      <t>ren</t>
    </rPh>
    <rPh sb="41" eb="42">
      <t>xiao sh</t>
    </rPh>
    <rPh sb="57" eb="58">
      <t>ren</t>
    </rPh>
    <rPh sb="60" eb="61">
      <t>xiao shi</t>
    </rPh>
    <rPh sb="76" eb="77">
      <t>ren</t>
    </rPh>
    <rPh sb="81" eb="82">
      <t>xiao shi</t>
    </rPh>
    <rPh sb="97" eb="98">
      <t>ren</t>
    </rPh>
    <rPh sb="100" eb="101">
      <t>xiao shi</t>
    </rPh>
    <rPh sb="103" eb="104">
      <t>ji</t>
    </rPh>
    <rPh sb="118" eb="119">
      <t>ren</t>
    </rPh>
    <rPh sb="121" eb="122">
      <t>xiao shi</t>
    </rPh>
    <rPh sb="124" eb="125">
      <t>ji chang</t>
    </rPh>
    <rPh sb="139" eb="140">
      <t>yue</t>
    </rPh>
    <rPh sb="141" eb="142">
      <t>ri</t>
    </rPh>
    <rPh sb="143" eb="144">
      <t>ren</t>
    </rPh>
    <rPh sb="148" eb="149">
      <t>xiao shi</t>
    </rPh>
    <rPh sb="164" eb="165">
      <t>ren</t>
    </rPh>
    <rPh sb="167" eb="168">
      <t>xiao sh</t>
    </rPh>
    <rPh sb="183" eb="184">
      <t>ren</t>
    </rPh>
    <rPh sb="188" eb="189">
      <t>xiao shi</t>
    </rPh>
    <rPh sb="204" eb="205">
      <t>yue</t>
    </rPh>
    <rPh sb="206" eb="207">
      <t>ri</t>
    </rPh>
    <rPh sb="208" eb="209">
      <t>ren</t>
    </rPh>
    <rPh sb="211" eb="212">
      <t>xiao shi</t>
    </rPh>
    <rPh sb="214" eb="215">
      <t>song ji</t>
    </rPh>
    <phoneticPr fontId="17" type="noConversion"/>
  </si>
  <si>
    <t>差旅费：北京往返银川+2晚住宿</t>
    <rPh sb="0" eb="1">
      <t>chai lü ei</t>
    </rPh>
    <rPh sb="2" eb="3">
      <t>fe</t>
    </rPh>
    <rPh sb="4" eb="5">
      <t>bei jing wang fan</t>
    </rPh>
    <rPh sb="8" eb="9">
      <t>yin chuan</t>
    </rPh>
    <rPh sb="12" eb="13">
      <t>wan zhu su</t>
    </rPh>
    <phoneticPr fontId="17" type="noConversion"/>
  </si>
  <si>
    <t>9.5-9.7，郭燕雷</t>
    <rPh sb="8" eb="9">
      <t>guo yan lei</t>
    </rPh>
    <phoneticPr fontId="17" type="noConversion"/>
  </si>
  <si>
    <t>北京-银川（大交通往返）-经济舱，据实结算</t>
    <rPh sb="17" eb="18">
      <t>ju shi jie suan</t>
    </rPh>
    <phoneticPr fontId="17" type="noConversion"/>
  </si>
  <si>
    <t>侯莹、王靖楠、刘志伟、郭燕雷、刘涛、张可昕</t>
    <rPh sb="0" eb="1">
      <t>hou ying</t>
    </rPh>
    <rPh sb="3" eb="4">
      <t>wang jing nan</t>
    </rPh>
    <rPh sb="7" eb="8">
      <t>liu zhi wei</t>
    </rPh>
    <rPh sb="11" eb="12">
      <t>guo yan lei</t>
    </rPh>
    <rPh sb="15" eb="16">
      <t>liu tao</t>
    </rPh>
    <rPh sb="18" eb="19">
      <t>zhang ke xin</t>
    </rPh>
    <rPh sb="20" eb="21">
      <t>xin</t>
    </rPh>
    <phoneticPr fontId="17" type="noConversion"/>
  </si>
  <si>
    <t>198-203行（201行除外），摄影摄像师5人次</t>
    <rPh sb="7" eb="8">
      <t>hang</t>
    </rPh>
    <rPh sb="12" eb="13">
      <t>hang</t>
    </rPh>
    <rPh sb="13" eb="14">
      <t>chu wai</t>
    </rPh>
    <rPh sb="17" eb="18">
      <t>she ying she xiang shi</t>
    </rPh>
    <rPh sb="23" eb="24">
      <t>ren c</t>
    </rPh>
    <phoneticPr fontId="17" type="noConversion"/>
  </si>
  <si>
    <t>双面丽屏展架（画面）；800mmX1800mm</t>
    <rPh sb="7" eb="8">
      <t>hua mian</t>
    </rPh>
    <phoneticPr fontId="17" type="noConversion"/>
  </si>
  <si>
    <t>ibm电脑</t>
    <rPh sb="3" eb="4">
      <t>dian nao</t>
    </rPh>
    <phoneticPr fontId="17" type="noConversion"/>
  </si>
  <si>
    <t>Barco Folsom 高清图像转换处理器</t>
    <phoneticPr fontId="17" type="noConversion"/>
  </si>
  <si>
    <t xml:space="preserve">提词器使用，品牌：Barco，型号：PRO-II </t>
    <rPh sb="0" eb="1">
      <t>ti cci qi</t>
    </rPh>
    <rPh sb="3" eb="4">
      <t>shi yong</t>
    </rPh>
    <phoneticPr fontId="17" type="noConversion"/>
  </si>
  <si>
    <t>办公用品：A4打印纸54.5，硬盘426.63，订书器（包含订书钉）18.56，插线板188.45，胶带18.56，剪刀8.64，双面胶2.52，口曲纸2.7，胶棒4.42，便利贴33.72，签字笔42.72，裁纸刀4.26，U盘（4个）190.76，保鲜膜41,，警戒线23.7，A3打印纸50，三合一充电线及插头194.49</t>
    <rPh sb="0" eb="1">
      <t>ban gong yin pin</t>
    </rPh>
    <rPh sb="2" eb="3">
      <t>yong pin</t>
    </rPh>
    <rPh sb="7" eb="8">
      <t>da yin zh</t>
    </rPh>
    <rPh sb="15" eb="16">
      <t>ying pan</t>
    </rPh>
    <rPh sb="24" eb="25">
      <t>ding shu qi</t>
    </rPh>
    <rPh sb="28" eb="29">
      <t>bao han</t>
    </rPh>
    <rPh sb="30" eb="31">
      <t>ding shu ding</t>
    </rPh>
    <rPh sb="40" eb="41">
      <t>cha xian ban</t>
    </rPh>
    <rPh sb="50" eb="51">
      <t>jiao dai</t>
    </rPh>
    <rPh sb="58" eb="59">
      <t>jian dao</t>
    </rPh>
    <rPh sb="65" eb="66">
      <t>shuang mian jiao</t>
    </rPh>
    <rPh sb="75" eb="76">
      <t>zhi</t>
    </rPh>
    <rPh sb="87" eb="88">
      <t>bian li tie</t>
    </rPh>
    <rPh sb="96" eb="97">
      <t>qian zi bi</t>
    </rPh>
    <rPh sb="105" eb="106">
      <t>cai zhi dao</t>
    </rPh>
    <rPh sb="114" eb="115">
      <t>pan</t>
    </rPh>
    <rPh sb="117" eb="118">
      <t>ge</t>
    </rPh>
    <rPh sb="126" eb="127">
      <t>bao xian mo</t>
    </rPh>
    <rPh sb="133" eb="134">
      <t>jing jie xian</t>
    </rPh>
    <rPh sb="143" eb="144">
      <t>da yin zhi</t>
    </rPh>
    <rPh sb="149" eb="150">
      <t>san he yi</t>
    </rPh>
    <rPh sb="152" eb="153">
      <t>chong d n</t>
    </rPh>
    <rPh sb="154" eb="155">
      <t>xian</t>
    </rPh>
    <rPh sb="155" eb="156">
      <t>ji</t>
    </rPh>
    <rPh sb="156" eb="157">
      <t>cha tou</t>
    </rPh>
    <phoneticPr fontId="17" type="noConversion"/>
  </si>
  <si>
    <t>超时费，9月5日宁A86600：10:00-23:00，9月7日宁A4437G：5:00-16:00，9月7日宁A07957：6:00-20:00</t>
    <rPh sb="0" eb="1">
      <t>chao shi fei</t>
    </rPh>
    <rPh sb="5" eb="6">
      <t>yue</t>
    </rPh>
    <rPh sb="7" eb="8">
      <t>ri</t>
    </rPh>
    <rPh sb="29" eb="30">
      <t>yue</t>
    </rPh>
    <rPh sb="31" eb="32">
      <t>ri</t>
    </rPh>
    <rPh sb="52" eb="53">
      <t>yue</t>
    </rPh>
    <rPh sb="54" eb="55">
      <t>ri</t>
    </rPh>
    <phoneticPr fontId="17" type="noConversion"/>
  </si>
  <si>
    <t>包含高级剪辑师现场精剪、调色、精调，音乐推荐及版权，银川素材（商用）购买，剪辑工作站，成片输出</t>
    <rPh sb="0" eb="1">
      <t>bao han</t>
    </rPh>
    <rPh sb="2" eb="3">
      <t>gao ji jian ji shi</t>
    </rPh>
    <rPh sb="7" eb="8">
      <t>xian chang jing jian</t>
    </rPh>
    <rPh sb="10" eb="11">
      <t>jian ji</t>
    </rPh>
    <rPh sb="12" eb="13">
      <t>tiao se</t>
    </rPh>
    <rPh sb="15" eb="16">
      <t>jing</t>
    </rPh>
    <rPh sb="16" eb="17">
      <t>tiao</t>
    </rPh>
    <rPh sb="18" eb="19">
      <t>yin yue</t>
    </rPh>
    <rPh sb="20" eb="21">
      <t>tui jian</t>
    </rPh>
    <rPh sb="22" eb="23">
      <t>ji</t>
    </rPh>
    <rPh sb="23" eb="24">
      <t>ban quan</t>
    </rPh>
    <rPh sb="26" eb="27">
      <t>yin chuan su cai</t>
    </rPh>
    <rPh sb="31" eb="32">
      <t>shang yong</t>
    </rPh>
    <rPh sb="34" eb="35">
      <t>gou mai</t>
    </rPh>
    <rPh sb="37" eb="38">
      <t>jian ji</t>
    </rPh>
    <rPh sb="39" eb="40">
      <t>gong uzo zhan</t>
    </rPh>
    <rPh sb="43" eb="44">
      <t>cheng pian shu chu</t>
    </rPh>
    <phoneticPr fontId="17" type="noConversion"/>
  </si>
  <si>
    <t>工作人员用餐</t>
    <rPh sb="0" eb="1">
      <t>gong zuo ren yuan yong c</t>
    </rPh>
    <phoneticPr fontId="17" type="noConversion"/>
  </si>
  <si>
    <t>实际52支</t>
    <rPh sb="0" eb="1">
      <t>shi ji</t>
    </rPh>
    <rPh sb="4" eb="5">
      <t>zhi</t>
    </rPh>
    <phoneticPr fontId="17" type="noConversion"/>
  </si>
  <si>
    <t>优惠结算（RMB）:（含税）</t>
    <rPh sb="0" eb="1">
      <t>you hui</t>
    </rPh>
    <rPh sb="2" eb="3">
      <t>jie suan</t>
    </rPh>
    <phoneticPr fontId="17" type="noConversion"/>
  </si>
  <si>
    <t>总计（RMB）:（含税）</t>
    <rPh sb="0" eb="1">
      <t>zon ji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</si>
</sst>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d\/mmm\/yy;@"/>
    <numFmt numFmtId="177" formatCode="\¥#,##0_);[Red]\(\¥#,##0\)"/>
    <numFmt numFmtId="178" formatCode="\¥#,##0.00_);[Red]\(\¥#,##0.00\)"/>
    <numFmt numFmtId="179" formatCode="0.00_ "/>
    <numFmt numFmtId="180" formatCode="0_ "/>
    <numFmt numFmtId="181" formatCode="#,##0.0_);[Red]\(#,##0.0\)"/>
  </numFmts>
  <fonts count="19" x14ac:knownFonts="1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u/>
      <sz val="11"/>
      <color theme="11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76" fontId="15" fillId="0" borderId="0">
      <alignment vertical="center"/>
    </xf>
    <xf numFmtId="0" fontId="16" fillId="0" borderId="0" applyNumberFormat="0" applyFill="0" applyBorder="0" applyProtection="0"/>
    <xf numFmtId="0" fontId="18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1" fontId="6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6" xfId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8" fontId="10" fillId="2" borderId="11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179" fontId="6" fillId="2" borderId="11" xfId="4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9" fontId="10" fillId="2" borderId="23" xfId="0" applyNumberFormat="1" applyFont="1" applyFill="1" applyBorder="1" applyAlignment="1">
      <alignment horizontal="left" vertical="center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9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178" fontId="10" fillId="2" borderId="12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9" fontId="10" fillId="2" borderId="14" xfId="0" applyNumberFormat="1" applyFont="1" applyFill="1" applyBorder="1" applyAlignment="1">
      <alignment horizontal="left" vertical="center"/>
    </xf>
    <xf numFmtId="178" fontId="10" fillId="2" borderId="20" xfId="0" applyNumberFormat="1" applyFont="1" applyFill="1" applyBorder="1" applyAlignment="1">
      <alignment horizontal="center" vertical="center" wrapText="1"/>
    </xf>
    <xf numFmtId="178" fontId="9" fillId="2" borderId="20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/>
    </xf>
    <xf numFmtId="178" fontId="2" fillId="0" borderId="0" xfId="0" applyNumberFormat="1" applyFont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9" fontId="10" fillId="2" borderId="23" xfId="0" applyNumberFormat="1" applyFont="1" applyFill="1" applyBorder="1" applyAlignment="1">
      <alignment horizontal="left" vertical="center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14" xfId="0" applyNumberFormat="1" applyFont="1" applyFill="1" applyBorder="1" applyAlignment="1">
      <alignment horizontal="left" vertical="center"/>
    </xf>
    <xf numFmtId="181" fontId="10" fillId="2" borderId="11" xfId="0" applyNumberFormat="1" applyFont="1" applyFill="1" applyBorder="1" applyAlignment="1">
      <alignment horizontal="center" vertical="center" wrapText="1"/>
    </xf>
    <xf numFmtId="40" fontId="2" fillId="0" borderId="0" xfId="0" applyNumberFormat="1" applyFont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8" fontId="10" fillId="3" borderId="11" xfId="0" applyNumberFormat="1" applyFont="1" applyFill="1" applyBorder="1" applyAlignment="1">
      <alignment horizontal="center" vertical="center" wrapText="1"/>
    </xf>
    <xf numFmtId="38" fontId="10" fillId="4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178" fontId="10" fillId="4" borderId="11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178" fontId="10" fillId="3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8" fontId="10" fillId="0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81" fontId="10" fillId="3" borderId="11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180" fontId="6" fillId="2" borderId="11" xfId="0" applyNumberFormat="1" applyFont="1" applyFill="1" applyBorder="1" applyAlignment="1">
      <alignment horizontal="center" vertical="center" wrapText="1"/>
    </xf>
    <xf numFmtId="180" fontId="6" fillId="4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9" fontId="10" fillId="2" borderId="23" xfId="0" applyNumberFormat="1" applyFont="1" applyFill="1" applyBorder="1" applyAlignment="1">
      <alignment horizontal="left" vertical="center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14" xfId="0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</cellXfs>
  <cellStyles count="7">
    <cellStyle name="_ET_STYLE_NoName_00_" xfId="2"/>
    <cellStyle name="常规" xfId="0" builtinId="0"/>
    <cellStyle name="常规 10 2" xfId="3"/>
    <cellStyle name="常规 2 3 2 2" xfId="4"/>
    <cellStyle name="常规 3" xfId="5"/>
    <cellStyle name="超链接" xfId="1" builtinId="8"/>
    <cellStyle name="已访问的超链接" xfId="6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9"/>
  <sheetViews>
    <sheetView showGridLines="0" tabSelected="1" workbookViewId="0">
      <selection activeCell="J231" sqref="J231"/>
    </sheetView>
  </sheetViews>
  <sheetFormatPr baseColWidth="10" defaultColWidth="9" defaultRowHeight="18" x14ac:dyDescent="0.25"/>
  <cols>
    <col min="1" max="1" width="2.6640625" style="6" customWidth="1"/>
    <col min="2" max="2" width="14.83203125" style="6" customWidth="1"/>
    <col min="3" max="3" width="33.83203125" style="6" bestFit="1" customWidth="1"/>
    <col min="4" max="4" width="57.33203125" style="7" customWidth="1"/>
    <col min="5" max="5" width="13.33203125" style="8" bestFit="1" customWidth="1"/>
    <col min="6" max="6" width="15.6640625" style="8" customWidth="1"/>
    <col min="7" max="7" width="6.83203125" style="9" customWidth="1"/>
    <col min="8" max="8" width="9.5" style="8" customWidth="1"/>
    <col min="9" max="9" width="10.1640625" style="6" customWidth="1"/>
    <col min="10" max="10" width="13" style="6" customWidth="1"/>
    <col min="11" max="11" width="29.6640625" style="6" customWidth="1"/>
    <col min="12" max="12" width="9" style="6"/>
    <col min="13" max="13" width="14.33203125" style="6" bestFit="1" customWidth="1"/>
    <col min="14" max="14" width="9" style="6"/>
    <col min="15" max="16" width="11.83203125" style="6" bestFit="1" customWidth="1"/>
    <col min="17" max="17" width="14.33203125" style="6" bestFit="1" customWidth="1"/>
    <col min="18" max="247" width="9" style="6"/>
    <col min="248" max="248" width="2.83203125" style="6" customWidth="1"/>
    <col min="249" max="249" width="9" style="6"/>
    <col min="250" max="250" width="12.6640625" style="6" customWidth="1"/>
    <col min="251" max="251" width="11.5" style="6" customWidth="1"/>
    <col min="252" max="252" width="10.1640625" style="6" customWidth="1"/>
    <col min="253" max="253" width="18.1640625" style="6" customWidth="1"/>
    <col min="254" max="254" width="10.33203125" style="6" customWidth="1"/>
    <col min="255" max="256" width="8.83203125" style="6" customWidth="1"/>
    <col min="257" max="257" width="13.5" style="6" customWidth="1"/>
    <col min="258" max="258" width="12.6640625" style="6" customWidth="1"/>
    <col min="259" max="259" width="11.33203125" style="6" customWidth="1"/>
    <col min="260" max="260" width="12.6640625" style="6" customWidth="1"/>
    <col min="261" max="261" width="12.5" style="6" customWidth="1"/>
    <col min="262" max="503" width="9" style="6"/>
    <col min="504" max="504" width="2.83203125" style="6" customWidth="1"/>
    <col min="505" max="505" width="9" style="6"/>
    <col min="506" max="506" width="12.6640625" style="6" customWidth="1"/>
    <col min="507" max="507" width="11.5" style="6" customWidth="1"/>
    <col min="508" max="508" width="10.1640625" style="6" customWidth="1"/>
    <col min="509" max="509" width="18.1640625" style="6" customWidth="1"/>
    <col min="510" max="510" width="10.33203125" style="6" customWidth="1"/>
    <col min="511" max="512" width="8.83203125" style="6" customWidth="1"/>
    <col min="513" max="513" width="13.5" style="6" customWidth="1"/>
    <col min="514" max="514" width="12.6640625" style="6" customWidth="1"/>
    <col min="515" max="515" width="11.33203125" style="6" customWidth="1"/>
    <col min="516" max="516" width="12.6640625" style="6" customWidth="1"/>
    <col min="517" max="517" width="12.5" style="6" customWidth="1"/>
    <col min="518" max="759" width="9" style="6"/>
    <col min="760" max="760" width="2.83203125" style="6" customWidth="1"/>
    <col min="761" max="761" width="9" style="6"/>
    <col min="762" max="762" width="12.6640625" style="6" customWidth="1"/>
    <col min="763" max="763" width="11.5" style="6" customWidth="1"/>
    <col min="764" max="764" width="10.1640625" style="6" customWidth="1"/>
    <col min="765" max="765" width="18.1640625" style="6" customWidth="1"/>
    <col min="766" max="766" width="10.33203125" style="6" customWidth="1"/>
    <col min="767" max="768" width="8.83203125" style="6" customWidth="1"/>
    <col min="769" max="769" width="13.5" style="6" customWidth="1"/>
    <col min="770" max="770" width="12.6640625" style="6" customWidth="1"/>
    <col min="771" max="771" width="11.33203125" style="6" customWidth="1"/>
    <col min="772" max="772" width="12.6640625" style="6" customWidth="1"/>
    <col min="773" max="773" width="12.5" style="6" customWidth="1"/>
    <col min="774" max="1015" width="9" style="6"/>
    <col min="1016" max="1016" width="2.83203125" style="6" customWidth="1"/>
    <col min="1017" max="1017" width="9" style="6"/>
    <col min="1018" max="1018" width="12.6640625" style="6" customWidth="1"/>
    <col min="1019" max="1019" width="11.5" style="6" customWidth="1"/>
    <col min="1020" max="1020" width="10.1640625" style="6" customWidth="1"/>
    <col min="1021" max="1021" width="18.1640625" style="6" customWidth="1"/>
    <col min="1022" max="1022" width="10.33203125" style="6" customWidth="1"/>
    <col min="1023" max="1024" width="8.83203125" style="6" customWidth="1"/>
    <col min="1025" max="1025" width="13.5" style="6" customWidth="1"/>
    <col min="1026" max="1026" width="12.6640625" style="6" customWidth="1"/>
    <col min="1027" max="1027" width="11.33203125" style="6" customWidth="1"/>
    <col min="1028" max="1028" width="12.6640625" style="6" customWidth="1"/>
    <col min="1029" max="1029" width="12.5" style="6" customWidth="1"/>
    <col min="1030" max="1271" width="9" style="6"/>
    <col min="1272" max="1272" width="2.83203125" style="6" customWidth="1"/>
    <col min="1273" max="1273" width="9" style="6"/>
    <col min="1274" max="1274" width="12.6640625" style="6" customWidth="1"/>
    <col min="1275" max="1275" width="11.5" style="6" customWidth="1"/>
    <col min="1276" max="1276" width="10.1640625" style="6" customWidth="1"/>
    <col min="1277" max="1277" width="18.1640625" style="6" customWidth="1"/>
    <col min="1278" max="1278" width="10.33203125" style="6" customWidth="1"/>
    <col min="1279" max="1280" width="8.83203125" style="6" customWidth="1"/>
    <col min="1281" max="1281" width="13.5" style="6" customWidth="1"/>
    <col min="1282" max="1282" width="12.6640625" style="6" customWidth="1"/>
    <col min="1283" max="1283" width="11.33203125" style="6" customWidth="1"/>
    <col min="1284" max="1284" width="12.6640625" style="6" customWidth="1"/>
    <col min="1285" max="1285" width="12.5" style="6" customWidth="1"/>
    <col min="1286" max="1527" width="9" style="6"/>
    <col min="1528" max="1528" width="2.83203125" style="6" customWidth="1"/>
    <col min="1529" max="1529" width="9" style="6"/>
    <col min="1530" max="1530" width="12.6640625" style="6" customWidth="1"/>
    <col min="1531" max="1531" width="11.5" style="6" customWidth="1"/>
    <col min="1532" max="1532" width="10.1640625" style="6" customWidth="1"/>
    <col min="1533" max="1533" width="18.1640625" style="6" customWidth="1"/>
    <col min="1534" max="1534" width="10.33203125" style="6" customWidth="1"/>
    <col min="1535" max="1536" width="8.83203125" style="6" customWidth="1"/>
    <col min="1537" max="1537" width="13.5" style="6" customWidth="1"/>
    <col min="1538" max="1538" width="12.6640625" style="6" customWidth="1"/>
    <col min="1539" max="1539" width="11.33203125" style="6" customWidth="1"/>
    <col min="1540" max="1540" width="12.6640625" style="6" customWidth="1"/>
    <col min="1541" max="1541" width="12.5" style="6" customWidth="1"/>
    <col min="1542" max="1783" width="9" style="6"/>
    <col min="1784" max="1784" width="2.83203125" style="6" customWidth="1"/>
    <col min="1785" max="1785" width="9" style="6"/>
    <col min="1786" max="1786" width="12.6640625" style="6" customWidth="1"/>
    <col min="1787" max="1787" width="11.5" style="6" customWidth="1"/>
    <col min="1788" max="1788" width="10.1640625" style="6" customWidth="1"/>
    <col min="1789" max="1789" width="18.1640625" style="6" customWidth="1"/>
    <col min="1790" max="1790" width="10.33203125" style="6" customWidth="1"/>
    <col min="1791" max="1792" width="8.83203125" style="6" customWidth="1"/>
    <col min="1793" max="1793" width="13.5" style="6" customWidth="1"/>
    <col min="1794" max="1794" width="12.6640625" style="6" customWidth="1"/>
    <col min="1795" max="1795" width="11.33203125" style="6" customWidth="1"/>
    <col min="1796" max="1796" width="12.6640625" style="6" customWidth="1"/>
    <col min="1797" max="1797" width="12.5" style="6" customWidth="1"/>
    <col min="1798" max="2039" width="9" style="6"/>
    <col min="2040" max="2040" width="2.83203125" style="6" customWidth="1"/>
    <col min="2041" max="2041" width="9" style="6"/>
    <col min="2042" max="2042" width="12.6640625" style="6" customWidth="1"/>
    <col min="2043" max="2043" width="11.5" style="6" customWidth="1"/>
    <col min="2044" max="2044" width="10.1640625" style="6" customWidth="1"/>
    <col min="2045" max="2045" width="18.1640625" style="6" customWidth="1"/>
    <col min="2046" max="2046" width="10.33203125" style="6" customWidth="1"/>
    <col min="2047" max="2048" width="8.83203125" style="6" customWidth="1"/>
    <col min="2049" max="2049" width="13.5" style="6" customWidth="1"/>
    <col min="2050" max="2050" width="12.6640625" style="6" customWidth="1"/>
    <col min="2051" max="2051" width="11.33203125" style="6" customWidth="1"/>
    <col min="2052" max="2052" width="12.6640625" style="6" customWidth="1"/>
    <col min="2053" max="2053" width="12.5" style="6" customWidth="1"/>
    <col min="2054" max="2295" width="9" style="6"/>
    <col min="2296" max="2296" width="2.83203125" style="6" customWidth="1"/>
    <col min="2297" max="2297" width="9" style="6"/>
    <col min="2298" max="2298" width="12.6640625" style="6" customWidth="1"/>
    <col min="2299" max="2299" width="11.5" style="6" customWidth="1"/>
    <col min="2300" max="2300" width="10.1640625" style="6" customWidth="1"/>
    <col min="2301" max="2301" width="18.1640625" style="6" customWidth="1"/>
    <col min="2302" max="2302" width="10.33203125" style="6" customWidth="1"/>
    <col min="2303" max="2304" width="8.83203125" style="6" customWidth="1"/>
    <col min="2305" max="2305" width="13.5" style="6" customWidth="1"/>
    <col min="2306" max="2306" width="12.6640625" style="6" customWidth="1"/>
    <col min="2307" max="2307" width="11.33203125" style="6" customWidth="1"/>
    <col min="2308" max="2308" width="12.6640625" style="6" customWidth="1"/>
    <col min="2309" max="2309" width="12.5" style="6" customWidth="1"/>
    <col min="2310" max="2551" width="9" style="6"/>
    <col min="2552" max="2552" width="2.83203125" style="6" customWidth="1"/>
    <col min="2553" max="2553" width="9" style="6"/>
    <col min="2554" max="2554" width="12.6640625" style="6" customWidth="1"/>
    <col min="2555" max="2555" width="11.5" style="6" customWidth="1"/>
    <col min="2556" max="2556" width="10.1640625" style="6" customWidth="1"/>
    <col min="2557" max="2557" width="18.1640625" style="6" customWidth="1"/>
    <col min="2558" max="2558" width="10.33203125" style="6" customWidth="1"/>
    <col min="2559" max="2560" width="8.83203125" style="6" customWidth="1"/>
    <col min="2561" max="2561" width="13.5" style="6" customWidth="1"/>
    <col min="2562" max="2562" width="12.6640625" style="6" customWidth="1"/>
    <col min="2563" max="2563" width="11.33203125" style="6" customWidth="1"/>
    <col min="2564" max="2564" width="12.6640625" style="6" customWidth="1"/>
    <col min="2565" max="2565" width="12.5" style="6" customWidth="1"/>
    <col min="2566" max="2807" width="9" style="6"/>
    <col min="2808" max="2808" width="2.83203125" style="6" customWidth="1"/>
    <col min="2809" max="2809" width="9" style="6"/>
    <col min="2810" max="2810" width="12.6640625" style="6" customWidth="1"/>
    <col min="2811" max="2811" width="11.5" style="6" customWidth="1"/>
    <col min="2812" max="2812" width="10.1640625" style="6" customWidth="1"/>
    <col min="2813" max="2813" width="18.1640625" style="6" customWidth="1"/>
    <col min="2814" max="2814" width="10.33203125" style="6" customWidth="1"/>
    <col min="2815" max="2816" width="8.83203125" style="6" customWidth="1"/>
    <col min="2817" max="2817" width="13.5" style="6" customWidth="1"/>
    <col min="2818" max="2818" width="12.6640625" style="6" customWidth="1"/>
    <col min="2819" max="2819" width="11.33203125" style="6" customWidth="1"/>
    <col min="2820" max="2820" width="12.6640625" style="6" customWidth="1"/>
    <col min="2821" max="2821" width="12.5" style="6" customWidth="1"/>
    <col min="2822" max="3063" width="9" style="6"/>
    <col min="3064" max="3064" width="2.83203125" style="6" customWidth="1"/>
    <col min="3065" max="3065" width="9" style="6"/>
    <col min="3066" max="3066" width="12.6640625" style="6" customWidth="1"/>
    <col min="3067" max="3067" width="11.5" style="6" customWidth="1"/>
    <col min="3068" max="3068" width="10.1640625" style="6" customWidth="1"/>
    <col min="3069" max="3069" width="18.1640625" style="6" customWidth="1"/>
    <col min="3070" max="3070" width="10.33203125" style="6" customWidth="1"/>
    <col min="3071" max="3072" width="8.83203125" style="6" customWidth="1"/>
    <col min="3073" max="3073" width="13.5" style="6" customWidth="1"/>
    <col min="3074" max="3074" width="12.6640625" style="6" customWidth="1"/>
    <col min="3075" max="3075" width="11.33203125" style="6" customWidth="1"/>
    <col min="3076" max="3076" width="12.6640625" style="6" customWidth="1"/>
    <col min="3077" max="3077" width="12.5" style="6" customWidth="1"/>
    <col min="3078" max="3319" width="9" style="6"/>
    <col min="3320" max="3320" width="2.83203125" style="6" customWidth="1"/>
    <col min="3321" max="3321" width="9" style="6"/>
    <col min="3322" max="3322" width="12.6640625" style="6" customWidth="1"/>
    <col min="3323" max="3323" width="11.5" style="6" customWidth="1"/>
    <col min="3324" max="3324" width="10.1640625" style="6" customWidth="1"/>
    <col min="3325" max="3325" width="18.1640625" style="6" customWidth="1"/>
    <col min="3326" max="3326" width="10.33203125" style="6" customWidth="1"/>
    <col min="3327" max="3328" width="8.83203125" style="6" customWidth="1"/>
    <col min="3329" max="3329" width="13.5" style="6" customWidth="1"/>
    <col min="3330" max="3330" width="12.6640625" style="6" customWidth="1"/>
    <col min="3331" max="3331" width="11.33203125" style="6" customWidth="1"/>
    <col min="3332" max="3332" width="12.6640625" style="6" customWidth="1"/>
    <col min="3333" max="3333" width="12.5" style="6" customWidth="1"/>
    <col min="3334" max="3575" width="9" style="6"/>
    <col min="3576" max="3576" width="2.83203125" style="6" customWidth="1"/>
    <col min="3577" max="3577" width="9" style="6"/>
    <col min="3578" max="3578" width="12.6640625" style="6" customWidth="1"/>
    <col min="3579" max="3579" width="11.5" style="6" customWidth="1"/>
    <col min="3580" max="3580" width="10.1640625" style="6" customWidth="1"/>
    <col min="3581" max="3581" width="18.1640625" style="6" customWidth="1"/>
    <col min="3582" max="3582" width="10.33203125" style="6" customWidth="1"/>
    <col min="3583" max="3584" width="8.83203125" style="6" customWidth="1"/>
    <col min="3585" max="3585" width="13.5" style="6" customWidth="1"/>
    <col min="3586" max="3586" width="12.6640625" style="6" customWidth="1"/>
    <col min="3587" max="3587" width="11.33203125" style="6" customWidth="1"/>
    <col min="3588" max="3588" width="12.6640625" style="6" customWidth="1"/>
    <col min="3589" max="3589" width="12.5" style="6" customWidth="1"/>
    <col min="3590" max="3831" width="9" style="6"/>
    <col min="3832" max="3832" width="2.83203125" style="6" customWidth="1"/>
    <col min="3833" max="3833" width="9" style="6"/>
    <col min="3834" max="3834" width="12.6640625" style="6" customWidth="1"/>
    <col min="3835" max="3835" width="11.5" style="6" customWidth="1"/>
    <col min="3836" max="3836" width="10.1640625" style="6" customWidth="1"/>
    <col min="3837" max="3837" width="18.1640625" style="6" customWidth="1"/>
    <col min="3838" max="3838" width="10.33203125" style="6" customWidth="1"/>
    <col min="3839" max="3840" width="8.83203125" style="6" customWidth="1"/>
    <col min="3841" max="3841" width="13.5" style="6" customWidth="1"/>
    <col min="3842" max="3842" width="12.6640625" style="6" customWidth="1"/>
    <col min="3843" max="3843" width="11.33203125" style="6" customWidth="1"/>
    <col min="3844" max="3844" width="12.6640625" style="6" customWidth="1"/>
    <col min="3845" max="3845" width="12.5" style="6" customWidth="1"/>
    <col min="3846" max="4087" width="9" style="6"/>
    <col min="4088" max="4088" width="2.83203125" style="6" customWidth="1"/>
    <col min="4089" max="4089" width="9" style="6"/>
    <col min="4090" max="4090" width="12.6640625" style="6" customWidth="1"/>
    <col min="4091" max="4091" width="11.5" style="6" customWidth="1"/>
    <col min="4092" max="4092" width="10.1640625" style="6" customWidth="1"/>
    <col min="4093" max="4093" width="18.1640625" style="6" customWidth="1"/>
    <col min="4094" max="4094" width="10.33203125" style="6" customWidth="1"/>
    <col min="4095" max="4096" width="8.83203125" style="6" customWidth="1"/>
    <col min="4097" max="4097" width="13.5" style="6" customWidth="1"/>
    <col min="4098" max="4098" width="12.6640625" style="6" customWidth="1"/>
    <col min="4099" max="4099" width="11.33203125" style="6" customWidth="1"/>
    <col min="4100" max="4100" width="12.6640625" style="6" customWidth="1"/>
    <col min="4101" max="4101" width="12.5" style="6" customWidth="1"/>
    <col min="4102" max="4343" width="9" style="6"/>
    <col min="4344" max="4344" width="2.83203125" style="6" customWidth="1"/>
    <col min="4345" max="4345" width="9" style="6"/>
    <col min="4346" max="4346" width="12.6640625" style="6" customWidth="1"/>
    <col min="4347" max="4347" width="11.5" style="6" customWidth="1"/>
    <col min="4348" max="4348" width="10.1640625" style="6" customWidth="1"/>
    <col min="4349" max="4349" width="18.1640625" style="6" customWidth="1"/>
    <col min="4350" max="4350" width="10.33203125" style="6" customWidth="1"/>
    <col min="4351" max="4352" width="8.83203125" style="6" customWidth="1"/>
    <col min="4353" max="4353" width="13.5" style="6" customWidth="1"/>
    <col min="4354" max="4354" width="12.6640625" style="6" customWidth="1"/>
    <col min="4355" max="4355" width="11.33203125" style="6" customWidth="1"/>
    <col min="4356" max="4356" width="12.6640625" style="6" customWidth="1"/>
    <col min="4357" max="4357" width="12.5" style="6" customWidth="1"/>
    <col min="4358" max="4599" width="9" style="6"/>
    <col min="4600" max="4600" width="2.83203125" style="6" customWidth="1"/>
    <col min="4601" max="4601" width="9" style="6"/>
    <col min="4602" max="4602" width="12.6640625" style="6" customWidth="1"/>
    <col min="4603" max="4603" width="11.5" style="6" customWidth="1"/>
    <col min="4604" max="4604" width="10.1640625" style="6" customWidth="1"/>
    <col min="4605" max="4605" width="18.1640625" style="6" customWidth="1"/>
    <col min="4606" max="4606" width="10.33203125" style="6" customWidth="1"/>
    <col min="4607" max="4608" width="8.83203125" style="6" customWidth="1"/>
    <col min="4609" max="4609" width="13.5" style="6" customWidth="1"/>
    <col min="4610" max="4610" width="12.6640625" style="6" customWidth="1"/>
    <col min="4611" max="4611" width="11.33203125" style="6" customWidth="1"/>
    <col min="4612" max="4612" width="12.6640625" style="6" customWidth="1"/>
    <col min="4613" max="4613" width="12.5" style="6" customWidth="1"/>
    <col min="4614" max="4855" width="9" style="6"/>
    <col min="4856" max="4856" width="2.83203125" style="6" customWidth="1"/>
    <col min="4857" max="4857" width="9" style="6"/>
    <col min="4858" max="4858" width="12.6640625" style="6" customWidth="1"/>
    <col min="4859" max="4859" width="11.5" style="6" customWidth="1"/>
    <col min="4860" max="4860" width="10.1640625" style="6" customWidth="1"/>
    <col min="4861" max="4861" width="18.1640625" style="6" customWidth="1"/>
    <col min="4862" max="4862" width="10.33203125" style="6" customWidth="1"/>
    <col min="4863" max="4864" width="8.83203125" style="6" customWidth="1"/>
    <col min="4865" max="4865" width="13.5" style="6" customWidth="1"/>
    <col min="4866" max="4866" width="12.6640625" style="6" customWidth="1"/>
    <col min="4867" max="4867" width="11.33203125" style="6" customWidth="1"/>
    <col min="4868" max="4868" width="12.6640625" style="6" customWidth="1"/>
    <col min="4869" max="4869" width="12.5" style="6" customWidth="1"/>
    <col min="4870" max="5111" width="9" style="6"/>
    <col min="5112" max="5112" width="2.83203125" style="6" customWidth="1"/>
    <col min="5113" max="5113" width="9" style="6"/>
    <col min="5114" max="5114" width="12.6640625" style="6" customWidth="1"/>
    <col min="5115" max="5115" width="11.5" style="6" customWidth="1"/>
    <col min="5116" max="5116" width="10.1640625" style="6" customWidth="1"/>
    <col min="5117" max="5117" width="18.1640625" style="6" customWidth="1"/>
    <col min="5118" max="5118" width="10.33203125" style="6" customWidth="1"/>
    <col min="5119" max="5120" width="8.83203125" style="6" customWidth="1"/>
    <col min="5121" max="5121" width="13.5" style="6" customWidth="1"/>
    <col min="5122" max="5122" width="12.6640625" style="6" customWidth="1"/>
    <col min="5123" max="5123" width="11.33203125" style="6" customWidth="1"/>
    <col min="5124" max="5124" width="12.6640625" style="6" customWidth="1"/>
    <col min="5125" max="5125" width="12.5" style="6" customWidth="1"/>
    <col min="5126" max="5367" width="9" style="6"/>
    <col min="5368" max="5368" width="2.83203125" style="6" customWidth="1"/>
    <col min="5369" max="5369" width="9" style="6"/>
    <col min="5370" max="5370" width="12.6640625" style="6" customWidth="1"/>
    <col min="5371" max="5371" width="11.5" style="6" customWidth="1"/>
    <col min="5372" max="5372" width="10.1640625" style="6" customWidth="1"/>
    <col min="5373" max="5373" width="18.1640625" style="6" customWidth="1"/>
    <col min="5374" max="5374" width="10.33203125" style="6" customWidth="1"/>
    <col min="5375" max="5376" width="8.83203125" style="6" customWidth="1"/>
    <col min="5377" max="5377" width="13.5" style="6" customWidth="1"/>
    <col min="5378" max="5378" width="12.6640625" style="6" customWidth="1"/>
    <col min="5379" max="5379" width="11.33203125" style="6" customWidth="1"/>
    <col min="5380" max="5380" width="12.6640625" style="6" customWidth="1"/>
    <col min="5381" max="5381" width="12.5" style="6" customWidth="1"/>
    <col min="5382" max="5623" width="9" style="6"/>
    <col min="5624" max="5624" width="2.83203125" style="6" customWidth="1"/>
    <col min="5625" max="5625" width="9" style="6"/>
    <col min="5626" max="5626" width="12.6640625" style="6" customWidth="1"/>
    <col min="5627" max="5627" width="11.5" style="6" customWidth="1"/>
    <col min="5628" max="5628" width="10.1640625" style="6" customWidth="1"/>
    <col min="5629" max="5629" width="18.1640625" style="6" customWidth="1"/>
    <col min="5630" max="5630" width="10.33203125" style="6" customWidth="1"/>
    <col min="5631" max="5632" width="8.83203125" style="6" customWidth="1"/>
    <col min="5633" max="5633" width="13.5" style="6" customWidth="1"/>
    <col min="5634" max="5634" width="12.6640625" style="6" customWidth="1"/>
    <col min="5635" max="5635" width="11.33203125" style="6" customWidth="1"/>
    <col min="5636" max="5636" width="12.6640625" style="6" customWidth="1"/>
    <col min="5637" max="5637" width="12.5" style="6" customWidth="1"/>
    <col min="5638" max="5879" width="9" style="6"/>
    <col min="5880" max="5880" width="2.83203125" style="6" customWidth="1"/>
    <col min="5881" max="5881" width="9" style="6"/>
    <col min="5882" max="5882" width="12.6640625" style="6" customWidth="1"/>
    <col min="5883" max="5883" width="11.5" style="6" customWidth="1"/>
    <col min="5884" max="5884" width="10.1640625" style="6" customWidth="1"/>
    <col min="5885" max="5885" width="18.1640625" style="6" customWidth="1"/>
    <col min="5886" max="5886" width="10.33203125" style="6" customWidth="1"/>
    <col min="5887" max="5888" width="8.83203125" style="6" customWidth="1"/>
    <col min="5889" max="5889" width="13.5" style="6" customWidth="1"/>
    <col min="5890" max="5890" width="12.6640625" style="6" customWidth="1"/>
    <col min="5891" max="5891" width="11.33203125" style="6" customWidth="1"/>
    <col min="5892" max="5892" width="12.6640625" style="6" customWidth="1"/>
    <col min="5893" max="5893" width="12.5" style="6" customWidth="1"/>
    <col min="5894" max="6135" width="9" style="6"/>
    <col min="6136" max="6136" width="2.83203125" style="6" customWidth="1"/>
    <col min="6137" max="6137" width="9" style="6"/>
    <col min="6138" max="6138" width="12.6640625" style="6" customWidth="1"/>
    <col min="6139" max="6139" width="11.5" style="6" customWidth="1"/>
    <col min="6140" max="6140" width="10.1640625" style="6" customWidth="1"/>
    <col min="6141" max="6141" width="18.1640625" style="6" customWidth="1"/>
    <col min="6142" max="6142" width="10.33203125" style="6" customWidth="1"/>
    <col min="6143" max="6144" width="8.83203125" style="6" customWidth="1"/>
    <col min="6145" max="6145" width="13.5" style="6" customWidth="1"/>
    <col min="6146" max="6146" width="12.6640625" style="6" customWidth="1"/>
    <col min="6147" max="6147" width="11.33203125" style="6" customWidth="1"/>
    <col min="6148" max="6148" width="12.6640625" style="6" customWidth="1"/>
    <col min="6149" max="6149" width="12.5" style="6" customWidth="1"/>
    <col min="6150" max="6391" width="9" style="6"/>
    <col min="6392" max="6392" width="2.83203125" style="6" customWidth="1"/>
    <col min="6393" max="6393" width="9" style="6"/>
    <col min="6394" max="6394" width="12.6640625" style="6" customWidth="1"/>
    <col min="6395" max="6395" width="11.5" style="6" customWidth="1"/>
    <col min="6396" max="6396" width="10.1640625" style="6" customWidth="1"/>
    <col min="6397" max="6397" width="18.1640625" style="6" customWidth="1"/>
    <col min="6398" max="6398" width="10.33203125" style="6" customWidth="1"/>
    <col min="6399" max="6400" width="8.83203125" style="6" customWidth="1"/>
    <col min="6401" max="6401" width="13.5" style="6" customWidth="1"/>
    <col min="6402" max="6402" width="12.6640625" style="6" customWidth="1"/>
    <col min="6403" max="6403" width="11.33203125" style="6" customWidth="1"/>
    <col min="6404" max="6404" width="12.6640625" style="6" customWidth="1"/>
    <col min="6405" max="6405" width="12.5" style="6" customWidth="1"/>
    <col min="6406" max="6647" width="9" style="6"/>
    <col min="6648" max="6648" width="2.83203125" style="6" customWidth="1"/>
    <col min="6649" max="6649" width="9" style="6"/>
    <col min="6650" max="6650" width="12.6640625" style="6" customWidth="1"/>
    <col min="6651" max="6651" width="11.5" style="6" customWidth="1"/>
    <col min="6652" max="6652" width="10.1640625" style="6" customWidth="1"/>
    <col min="6653" max="6653" width="18.1640625" style="6" customWidth="1"/>
    <col min="6654" max="6654" width="10.33203125" style="6" customWidth="1"/>
    <col min="6655" max="6656" width="8.83203125" style="6" customWidth="1"/>
    <col min="6657" max="6657" width="13.5" style="6" customWidth="1"/>
    <col min="6658" max="6658" width="12.6640625" style="6" customWidth="1"/>
    <col min="6659" max="6659" width="11.33203125" style="6" customWidth="1"/>
    <col min="6660" max="6660" width="12.6640625" style="6" customWidth="1"/>
    <col min="6661" max="6661" width="12.5" style="6" customWidth="1"/>
    <col min="6662" max="6903" width="9" style="6"/>
    <col min="6904" max="6904" width="2.83203125" style="6" customWidth="1"/>
    <col min="6905" max="6905" width="9" style="6"/>
    <col min="6906" max="6906" width="12.6640625" style="6" customWidth="1"/>
    <col min="6907" max="6907" width="11.5" style="6" customWidth="1"/>
    <col min="6908" max="6908" width="10.1640625" style="6" customWidth="1"/>
    <col min="6909" max="6909" width="18.1640625" style="6" customWidth="1"/>
    <col min="6910" max="6910" width="10.33203125" style="6" customWidth="1"/>
    <col min="6911" max="6912" width="8.83203125" style="6" customWidth="1"/>
    <col min="6913" max="6913" width="13.5" style="6" customWidth="1"/>
    <col min="6914" max="6914" width="12.6640625" style="6" customWidth="1"/>
    <col min="6915" max="6915" width="11.33203125" style="6" customWidth="1"/>
    <col min="6916" max="6916" width="12.6640625" style="6" customWidth="1"/>
    <col min="6917" max="6917" width="12.5" style="6" customWidth="1"/>
    <col min="6918" max="7159" width="9" style="6"/>
    <col min="7160" max="7160" width="2.83203125" style="6" customWidth="1"/>
    <col min="7161" max="7161" width="9" style="6"/>
    <col min="7162" max="7162" width="12.6640625" style="6" customWidth="1"/>
    <col min="7163" max="7163" width="11.5" style="6" customWidth="1"/>
    <col min="7164" max="7164" width="10.1640625" style="6" customWidth="1"/>
    <col min="7165" max="7165" width="18.1640625" style="6" customWidth="1"/>
    <col min="7166" max="7166" width="10.33203125" style="6" customWidth="1"/>
    <col min="7167" max="7168" width="8.83203125" style="6" customWidth="1"/>
    <col min="7169" max="7169" width="13.5" style="6" customWidth="1"/>
    <col min="7170" max="7170" width="12.6640625" style="6" customWidth="1"/>
    <col min="7171" max="7171" width="11.33203125" style="6" customWidth="1"/>
    <col min="7172" max="7172" width="12.6640625" style="6" customWidth="1"/>
    <col min="7173" max="7173" width="12.5" style="6" customWidth="1"/>
    <col min="7174" max="7415" width="9" style="6"/>
    <col min="7416" max="7416" width="2.83203125" style="6" customWidth="1"/>
    <col min="7417" max="7417" width="9" style="6"/>
    <col min="7418" max="7418" width="12.6640625" style="6" customWidth="1"/>
    <col min="7419" max="7419" width="11.5" style="6" customWidth="1"/>
    <col min="7420" max="7420" width="10.1640625" style="6" customWidth="1"/>
    <col min="7421" max="7421" width="18.1640625" style="6" customWidth="1"/>
    <col min="7422" max="7422" width="10.33203125" style="6" customWidth="1"/>
    <col min="7423" max="7424" width="8.83203125" style="6" customWidth="1"/>
    <col min="7425" max="7425" width="13.5" style="6" customWidth="1"/>
    <col min="7426" max="7426" width="12.6640625" style="6" customWidth="1"/>
    <col min="7427" max="7427" width="11.33203125" style="6" customWidth="1"/>
    <col min="7428" max="7428" width="12.6640625" style="6" customWidth="1"/>
    <col min="7429" max="7429" width="12.5" style="6" customWidth="1"/>
    <col min="7430" max="7671" width="9" style="6"/>
    <col min="7672" max="7672" width="2.83203125" style="6" customWidth="1"/>
    <col min="7673" max="7673" width="9" style="6"/>
    <col min="7674" max="7674" width="12.6640625" style="6" customWidth="1"/>
    <col min="7675" max="7675" width="11.5" style="6" customWidth="1"/>
    <col min="7676" max="7676" width="10.1640625" style="6" customWidth="1"/>
    <col min="7677" max="7677" width="18.1640625" style="6" customWidth="1"/>
    <col min="7678" max="7678" width="10.33203125" style="6" customWidth="1"/>
    <col min="7679" max="7680" width="8.83203125" style="6" customWidth="1"/>
    <col min="7681" max="7681" width="13.5" style="6" customWidth="1"/>
    <col min="7682" max="7682" width="12.6640625" style="6" customWidth="1"/>
    <col min="7683" max="7683" width="11.33203125" style="6" customWidth="1"/>
    <col min="7684" max="7684" width="12.6640625" style="6" customWidth="1"/>
    <col min="7685" max="7685" width="12.5" style="6" customWidth="1"/>
    <col min="7686" max="7927" width="9" style="6"/>
    <col min="7928" max="7928" width="2.83203125" style="6" customWidth="1"/>
    <col min="7929" max="7929" width="9" style="6"/>
    <col min="7930" max="7930" width="12.6640625" style="6" customWidth="1"/>
    <col min="7931" max="7931" width="11.5" style="6" customWidth="1"/>
    <col min="7932" max="7932" width="10.1640625" style="6" customWidth="1"/>
    <col min="7933" max="7933" width="18.1640625" style="6" customWidth="1"/>
    <col min="7934" max="7934" width="10.33203125" style="6" customWidth="1"/>
    <col min="7935" max="7936" width="8.83203125" style="6" customWidth="1"/>
    <col min="7937" max="7937" width="13.5" style="6" customWidth="1"/>
    <col min="7938" max="7938" width="12.6640625" style="6" customWidth="1"/>
    <col min="7939" max="7939" width="11.33203125" style="6" customWidth="1"/>
    <col min="7940" max="7940" width="12.6640625" style="6" customWidth="1"/>
    <col min="7941" max="7941" width="12.5" style="6" customWidth="1"/>
    <col min="7942" max="8183" width="9" style="6"/>
    <col min="8184" max="8184" width="2.83203125" style="6" customWidth="1"/>
    <col min="8185" max="8185" width="9" style="6"/>
    <col min="8186" max="8186" width="12.6640625" style="6" customWidth="1"/>
    <col min="8187" max="8187" width="11.5" style="6" customWidth="1"/>
    <col min="8188" max="8188" width="10.1640625" style="6" customWidth="1"/>
    <col min="8189" max="8189" width="18.1640625" style="6" customWidth="1"/>
    <col min="8190" max="8190" width="10.33203125" style="6" customWidth="1"/>
    <col min="8191" max="8192" width="8.83203125" style="6" customWidth="1"/>
    <col min="8193" max="8193" width="13.5" style="6" customWidth="1"/>
    <col min="8194" max="8194" width="12.6640625" style="6" customWidth="1"/>
    <col min="8195" max="8195" width="11.33203125" style="6" customWidth="1"/>
    <col min="8196" max="8196" width="12.6640625" style="6" customWidth="1"/>
    <col min="8197" max="8197" width="12.5" style="6" customWidth="1"/>
    <col min="8198" max="8439" width="9" style="6"/>
    <col min="8440" max="8440" width="2.83203125" style="6" customWidth="1"/>
    <col min="8441" max="8441" width="9" style="6"/>
    <col min="8442" max="8442" width="12.6640625" style="6" customWidth="1"/>
    <col min="8443" max="8443" width="11.5" style="6" customWidth="1"/>
    <col min="8444" max="8444" width="10.1640625" style="6" customWidth="1"/>
    <col min="8445" max="8445" width="18.1640625" style="6" customWidth="1"/>
    <col min="8446" max="8446" width="10.33203125" style="6" customWidth="1"/>
    <col min="8447" max="8448" width="8.83203125" style="6" customWidth="1"/>
    <col min="8449" max="8449" width="13.5" style="6" customWidth="1"/>
    <col min="8450" max="8450" width="12.6640625" style="6" customWidth="1"/>
    <col min="8451" max="8451" width="11.33203125" style="6" customWidth="1"/>
    <col min="8452" max="8452" width="12.6640625" style="6" customWidth="1"/>
    <col min="8453" max="8453" width="12.5" style="6" customWidth="1"/>
    <col min="8454" max="8695" width="9" style="6"/>
    <col min="8696" max="8696" width="2.83203125" style="6" customWidth="1"/>
    <col min="8697" max="8697" width="9" style="6"/>
    <col min="8698" max="8698" width="12.6640625" style="6" customWidth="1"/>
    <col min="8699" max="8699" width="11.5" style="6" customWidth="1"/>
    <col min="8700" max="8700" width="10.1640625" style="6" customWidth="1"/>
    <col min="8701" max="8701" width="18.1640625" style="6" customWidth="1"/>
    <col min="8702" max="8702" width="10.33203125" style="6" customWidth="1"/>
    <col min="8703" max="8704" width="8.83203125" style="6" customWidth="1"/>
    <col min="8705" max="8705" width="13.5" style="6" customWidth="1"/>
    <col min="8706" max="8706" width="12.6640625" style="6" customWidth="1"/>
    <col min="8707" max="8707" width="11.33203125" style="6" customWidth="1"/>
    <col min="8708" max="8708" width="12.6640625" style="6" customWidth="1"/>
    <col min="8709" max="8709" width="12.5" style="6" customWidth="1"/>
    <col min="8710" max="8951" width="9" style="6"/>
    <col min="8952" max="8952" width="2.83203125" style="6" customWidth="1"/>
    <col min="8953" max="8953" width="9" style="6"/>
    <col min="8954" max="8954" width="12.6640625" style="6" customWidth="1"/>
    <col min="8955" max="8955" width="11.5" style="6" customWidth="1"/>
    <col min="8956" max="8956" width="10.1640625" style="6" customWidth="1"/>
    <col min="8957" max="8957" width="18.1640625" style="6" customWidth="1"/>
    <col min="8958" max="8958" width="10.33203125" style="6" customWidth="1"/>
    <col min="8959" max="8960" width="8.83203125" style="6" customWidth="1"/>
    <col min="8961" max="8961" width="13.5" style="6" customWidth="1"/>
    <col min="8962" max="8962" width="12.6640625" style="6" customWidth="1"/>
    <col min="8963" max="8963" width="11.33203125" style="6" customWidth="1"/>
    <col min="8964" max="8964" width="12.6640625" style="6" customWidth="1"/>
    <col min="8965" max="8965" width="12.5" style="6" customWidth="1"/>
    <col min="8966" max="9207" width="9" style="6"/>
    <col min="9208" max="9208" width="2.83203125" style="6" customWidth="1"/>
    <col min="9209" max="9209" width="9" style="6"/>
    <col min="9210" max="9210" width="12.6640625" style="6" customWidth="1"/>
    <col min="9211" max="9211" width="11.5" style="6" customWidth="1"/>
    <col min="9212" max="9212" width="10.1640625" style="6" customWidth="1"/>
    <col min="9213" max="9213" width="18.1640625" style="6" customWidth="1"/>
    <col min="9214" max="9214" width="10.33203125" style="6" customWidth="1"/>
    <col min="9215" max="9216" width="8.83203125" style="6" customWidth="1"/>
    <col min="9217" max="9217" width="13.5" style="6" customWidth="1"/>
    <col min="9218" max="9218" width="12.6640625" style="6" customWidth="1"/>
    <col min="9219" max="9219" width="11.33203125" style="6" customWidth="1"/>
    <col min="9220" max="9220" width="12.6640625" style="6" customWidth="1"/>
    <col min="9221" max="9221" width="12.5" style="6" customWidth="1"/>
    <col min="9222" max="9463" width="9" style="6"/>
    <col min="9464" max="9464" width="2.83203125" style="6" customWidth="1"/>
    <col min="9465" max="9465" width="9" style="6"/>
    <col min="9466" max="9466" width="12.6640625" style="6" customWidth="1"/>
    <col min="9467" max="9467" width="11.5" style="6" customWidth="1"/>
    <col min="9468" max="9468" width="10.1640625" style="6" customWidth="1"/>
    <col min="9469" max="9469" width="18.1640625" style="6" customWidth="1"/>
    <col min="9470" max="9470" width="10.33203125" style="6" customWidth="1"/>
    <col min="9471" max="9472" width="8.83203125" style="6" customWidth="1"/>
    <col min="9473" max="9473" width="13.5" style="6" customWidth="1"/>
    <col min="9474" max="9474" width="12.6640625" style="6" customWidth="1"/>
    <col min="9475" max="9475" width="11.33203125" style="6" customWidth="1"/>
    <col min="9476" max="9476" width="12.6640625" style="6" customWidth="1"/>
    <col min="9477" max="9477" width="12.5" style="6" customWidth="1"/>
    <col min="9478" max="9719" width="9" style="6"/>
    <col min="9720" max="9720" width="2.83203125" style="6" customWidth="1"/>
    <col min="9721" max="9721" width="9" style="6"/>
    <col min="9722" max="9722" width="12.6640625" style="6" customWidth="1"/>
    <col min="9723" max="9723" width="11.5" style="6" customWidth="1"/>
    <col min="9724" max="9724" width="10.1640625" style="6" customWidth="1"/>
    <col min="9725" max="9725" width="18.1640625" style="6" customWidth="1"/>
    <col min="9726" max="9726" width="10.33203125" style="6" customWidth="1"/>
    <col min="9727" max="9728" width="8.83203125" style="6" customWidth="1"/>
    <col min="9729" max="9729" width="13.5" style="6" customWidth="1"/>
    <col min="9730" max="9730" width="12.6640625" style="6" customWidth="1"/>
    <col min="9731" max="9731" width="11.33203125" style="6" customWidth="1"/>
    <col min="9732" max="9732" width="12.6640625" style="6" customWidth="1"/>
    <col min="9733" max="9733" width="12.5" style="6" customWidth="1"/>
    <col min="9734" max="9975" width="9" style="6"/>
    <col min="9976" max="9976" width="2.83203125" style="6" customWidth="1"/>
    <col min="9977" max="9977" width="9" style="6"/>
    <col min="9978" max="9978" width="12.6640625" style="6" customWidth="1"/>
    <col min="9979" max="9979" width="11.5" style="6" customWidth="1"/>
    <col min="9980" max="9980" width="10.1640625" style="6" customWidth="1"/>
    <col min="9981" max="9981" width="18.1640625" style="6" customWidth="1"/>
    <col min="9982" max="9982" width="10.33203125" style="6" customWidth="1"/>
    <col min="9983" max="9984" width="8.83203125" style="6" customWidth="1"/>
    <col min="9985" max="9985" width="13.5" style="6" customWidth="1"/>
    <col min="9986" max="9986" width="12.6640625" style="6" customWidth="1"/>
    <col min="9987" max="9987" width="11.33203125" style="6" customWidth="1"/>
    <col min="9988" max="9988" width="12.6640625" style="6" customWidth="1"/>
    <col min="9989" max="9989" width="12.5" style="6" customWidth="1"/>
    <col min="9990" max="10231" width="9" style="6"/>
    <col min="10232" max="10232" width="2.83203125" style="6" customWidth="1"/>
    <col min="10233" max="10233" width="9" style="6"/>
    <col min="10234" max="10234" width="12.6640625" style="6" customWidth="1"/>
    <col min="10235" max="10235" width="11.5" style="6" customWidth="1"/>
    <col min="10236" max="10236" width="10.1640625" style="6" customWidth="1"/>
    <col min="10237" max="10237" width="18.1640625" style="6" customWidth="1"/>
    <col min="10238" max="10238" width="10.33203125" style="6" customWidth="1"/>
    <col min="10239" max="10240" width="8.83203125" style="6" customWidth="1"/>
    <col min="10241" max="10241" width="13.5" style="6" customWidth="1"/>
    <col min="10242" max="10242" width="12.6640625" style="6" customWidth="1"/>
    <col min="10243" max="10243" width="11.33203125" style="6" customWidth="1"/>
    <col min="10244" max="10244" width="12.6640625" style="6" customWidth="1"/>
    <col min="10245" max="10245" width="12.5" style="6" customWidth="1"/>
    <col min="10246" max="10487" width="9" style="6"/>
    <col min="10488" max="10488" width="2.83203125" style="6" customWidth="1"/>
    <col min="10489" max="10489" width="9" style="6"/>
    <col min="10490" max="10490" width="12.6640625" style="6" customWidth="1"/>
    <col min="10491" max="10491" width="11.5" style="6" customWidth="1"/>
    <col min="10492" max="10492" width="10.1640625" style="6" customWidth="1"/>
    <col min="10493" max="10493" width="18.1640625" style="6" customWidth="1"/>
    <col min="10494" max="10494" width="10.33203125" style="6" customWidth="1"/>
    <col min="10495" max="10496" width="8.83203125" style="6" customWidth="1"/>
    <col min="10497" max="10497" width="13.5" style="6" customWidth="1"/>
    <col min="10498" max="10498" width="12.6640625" style="6" customWidth="1"/>
    <col min="10499" max="10499" width="11.33203125" style="6" customWidth="1"/>
    <col min="10500" max="10500" width="12.6640625" style="6" customWidth="1"/>
    <col min="10501" max="10501" width="12.5" style="6" customWidth="1"/>
    <col min="10502" max="10743" width="9" style="6"/>
    <col min="10744" max="10744" width="2.83203125" style="6" customWidth="1"/>
    <col min="10745" max="10745" width="9" style="6"/>
    <col min="10746" max="10746" width="12.6640625" style="6" customWidth="1"/>
    <col min="10747" max="10747" width="11.5" style="6" customWidth="1"/>
    <col min="10748" max="10748" width="10.1640625" style="6" customWidth="1"/>
    <col min="10749" max="10749" width="18.1640625" style="6" customWidth="1"/>
    <col min="10750" max="10750" width="10.33203125" style="6" customWidth="1"/>
    <col min="10751" max="10752" width="8.83203125" style="6" customWidth="1"/>
    <col min="10753" max="10753" width="13.5" style="6" customWidth="1"/>
    <col min="10754" max="10754" width="12.6640625" style="6" customWidth="1"/>
    <col min="10755" max="10755" width="11.33203125" style="6" customWidth="1"/>
    <col min="10756" max="10756" width="12.6640625" style="6" customWidth="1"/>
    <col min="10757" max="10757" width="12.5" style="6" customWidth="1"/>
    <col min="10758" max="10999" width="9" style="6"/>
    <col min="11000" max="11000" width="2.83203125" style="6" customWidth="1"/>
    <col min="11001" max="11001" width="9" style="6"/>
    <col min="11002" max="11002" width="12.6640625" style="6" customWidth="1"/>
    <col min="11003" max="11003" width="11.5" style="6" customWidth="1"/>
    <col min="11004" max="11004" width="10.1640625" style="6" customWidth="1"/>
    <col min="11005" max="11005" width="18.1640625" style="6" customWidth="1"/>
    <col min="11006" max="11006" width="10.33203125" style="6" customWidth="1"/>
    <col min="11007" max="11008" width="8.83203125" style="6" customWidth="1"/>
    <col min="11009" max="11009" width="13.5" style="6" customWidth="1"/>
    <col min="11010" max="11010" width="12.6640625" style="6" customWidth="1"/>
    <col min="11011" max="11011" width="11.33203125" style="6" customWidth="1"/>
    <col min="11012" max="11012" width="12.6640625" style="6" customWidth="1"/>
    <col min="11013" max="11013" width="12.5" style="6" customWidth="1"/>
    <col min="11014" max="11255" width="9" style="6"/>
    <col min="11256" max="11256" width="2.83203125" style="6" customWidth="1"/>
    <col min="11257" max="11257" width="9" style="6"/>
    <col min="11258" max="11258" width="12.6640625" style="6" customWidth="1"/>
    <col min="11259" max="11259" width="11.5" style="6" customWidth="1"/>
    <col min="11260" max="11260" width="10.1640625" style="6" customWidth="1"/>
    <col min="11261" max="11261" width="18.1640625" style="6" customWidth="1"/>
    <col min="11262" max="11262" width="10.33203125" style="6" customWidth="1"/>
    <col min="11263" max="11264" width="8.83203125" style="6" customWidth="1"/>
    <col min="11265" max="11265" width="13.5" style="6" customWidth="1"/>
    <col min="11266" max="11266" width="12.6640625" style="6" customWidth="1"/>
    <col min="11267" max="11267" width="11.33203125" style="6" customWidth="1"/>
    <col min="11268" max="11268" width="12.6640625" style="6" customWidth="1"/>
    <col min="11269" max="11269" width="12.5" style="6" customWidth="1"/>
    <col min="11270" max="11511" width="9" style="6"/>
    <col min="11512" max="11512" width="2.83203125" style="6" customWidth="1"/>
    <col min="11513" max="11513" width="9" style="6"/>
    <col min="11514" max="11514" width="12.6640625" style="6" customWidth="1"/>
    <col min="11515" max="11515" width="11.5" style="6" customWidth="1"/>
    <col min="11516" max="11516" width="10.1640625" style="6" customWidth="1"/>
    <col min="11517" max="11517" width="18.1640625" style="6" customWidth="1"/>
    <col min="11518" max="11518" width="10.33203125" style="6" customWidth="1"/>
    <col min="11519" max="11520" width="8.83203125" style="6" customWidth="1"/>
    <col min="11521" max="11521" width="13.5" style="6" customWidth="1"/>
    <col min="11522" max="11522" width="12.6640625" style="6" customWidth="1"/>
    <col min="11523" max="11523" width="11.33203125" style="6" customWidth="1"/>
    <col min="11524" max="11524" width="12.6640625" style="6" customWidth="1"/>
    <col min="11525" max="11525" width="12.5" style="6" customWidth="1"/>
    <col min="11526" max="11767" width="9" style="6"/>
    <col min="11768" max="11768" width="2.83203125" style="6" customWidth="1"/>
    <col min="11769" max="11769" width="9" style="6"/>
    <col min="11770" max="11770" width="12.6640625" style="6" customWidth="1"/>
    <col min="11771" max="11771" width="11.5" style="6" customWidth="1"/>
    <col min="11772" max="11772" width="10.1640625" style="6" customWidth="1"/>
    <col min="11773" max="11773" width="18.1640625" style="6" customWidth="1"/>
    <col min="11774" max="11774" width="10.33203125" style="6" customWidth="1"/>
    <col min="11775" max="11776" width="8.83203125" style="6" customWidth="1"/>
    <col min="11777" max="11777" width="13.5" style="6" customWidth="1"/>
    <col min="11778" max="11778" width="12.6640625" style="6" customWidth="1"/>
    <col min="11779" max="11779" width="11.33203125" style="6" customWidth="1"/>
    <col min="11780" max="11780" width="12.6640625" style="6" customWidth="1"/>
    <col min="11781" max="11781" width="12.5" style="6" customWidth="1"/>
    <col min="11782" max="12023" width="9" style="6"/>
    <col min="12024" max="12024" width="2.83203125" style="6" customWidth="1"/>
    <col min="12025" max="12025" width="9" style="6"/>
    <col min="12026" max="12026" width="12.6640625" style="6" customWidth="1"/>
    <col min="12027" max="12027" width="11.5" style="6" customWidth="1"/>
    <col min="12028" max="12028" width="10.1640625" style="6" customWidth="1"/>
    <col min="12029" max="12029" width="18.1640625" style="6" customWidth="1"/>
    <col min="12030" max="12030" width="10.33203125" style="6" customWidth="1"/>
    <col min="12031" max="12032" width="8.83203125" style="6" customWidth="1"/>
    <col min="12033" max="12033" width="13.5" style="6" customWidth="1"/>
    <col min="12034" max="12034" width="12.6640625" style="6" customWidth="1"/>
    <col min="12035" max="12035" width="11.33203125" style="6" customWidth="1"/>
    <col min="12036" max="12036" width="12.6640625" style="6" customWidth="1"/>
    <col min="12037" max="12037" width="12.5" style="6" customWidth="1"/>
    <col min="12038" max="12279" width="9" style="6"/>
    <col min="12280" max="12280" width="2.83203125" style="6" customWidth="1"/>
    <col min="12281" max="12281" width="9" style="6"/>
    <col min="12282" max="12282" width="12.6640625" style="6" customWidth="1"/>
    <col min="12283" max="12283" width="11.5" style="6" customWidth="1"/>
    <col min="12284" max="12284" width="10.1640625" style="6" customWidth="1"/>
    <col min="12285" max="12285" width="18.1640625" style="6" customWidth="1"/>
    <col min="12286" max="12286" width="10.33203125" style="6" customWidth="1"/>
    <col min="12287" max="12288" width="8.83203125" style="6" customWidth="1"/>
    <col min="12289" max="12289" width="13.5" style="6" customWidth="1"/>
    <col min="12290" max="12290" width="12.6640625" style="6" customWidth="1"/>
    <col min="12291" max="12291" width="11.33203125" style="6" customWidth="1"/>
    <col min="12292" max="12292" width="12.6640625" style="6" customWidth="1"/>
    <col min="12293" max="12293" width="12.5" style="6" customWidth="1"/>
    <col min="12294" max="12535" width="9" style="6"/>
    <col min="12536" max="12536" width="2.83203125" style="6" customWidth="1"/>
    <col min="12537" max="12537" width="9" style="6"/>
    <col min="12538" max="12538" width="12.6640625" style="6" customWidth="1"/>
    <col min="12539" max="12539" width="11.5" style="6" customWidth="1"/>
    <col min="12540" max="12540" width="10.1640625" style="6" customWidth="1"/>
    <col min="12541" max="12541" width="18.1640625" style="6" customWidth="1"/>
    <col min="12542" max="12542" width="10.33203125" style="6" customWidth="1"/>
    <col min="12543" max="12544" width="8.83203125" style="6" customWidth="1"/>
    <col min="12545" max="12545" width="13.5" style="6" customWidth="1"/>
    <col min="12546" max="12546" width="12.6640625" style="6" customWidth="1"/>
    <col min="12547" max="12547" width="11.33203125" style="6" customWidth="1"/>
    <col min="12548" max="12548" width="12.6640625" style="6" customWidth="1"/>
    <col min="12549" max="12549" width="12.5" style="6" customWidth="1"/>
    <col min="12550" max="12791" width="9" style="6"/>
    <col min="12792" max="12792" width="2.83203125" style="6" customWidth="1"/>
    <col min="12793" max="12793" width="9" style="6"/>
    <col min="12794" max="12794" width="12.6640625" style="6" customWidth="1"/>
    <col min="12795" max="12795" width="11.5" style="6" customWidth="1"/>
    <col min="12796" max="12796" width="10.1640625" style="6" customWidth="1"/>
    <col min="12797" max="12797" width="18.1640625" style="6" customWidth="1"/>
    <col min="12798" max="12798" width="10.33203125" style="6" customWidth="1"/>
    <col min="12799" max="12800" width="8.83203125" style="6" customWidth="1"/>
    <col min="12801" max="12801" width="13.5" style="6" customWidth="1"/>
    <col min="12802" max="12802" width="12.6640625" style="6" customWidth="1"/>
    <col min="12803" max="12803" width="11.33203125" style="6" customWidth="1"/>
    <col min="12804" max="12804" width="12.6640625" style="6" customWidth="1"/>
    <col min="12805" max="12805" width="12.5" style="6" customWidth="1"/>
    <col min="12806" max="13047" width="9" style="6"/>
    <col min="13048" max="13048" width="2.83203125" style="6" customWidth="1"/>
    <col min="13049" max="13049" width="9" style="6"/>
    <col min="13050" max="13050" width="12.6640625" style="6" customWidth="1"/>
    <col min="13051" max="13051" width="11.5" style="6" customWidth="1"/>
    <col min="13052" max="13052" width="10.1640625" style="6" customWidth="1"/>
    <col min="13053" max="13053" width="18.1640625" style="6" customWidth="1"/>
    <col min="13054" max="13054" width="10.33203125" style="6" customWidth="1"/>
    <col min="13055" max="13056" width="8.83203125" style="6" customWidth="1"/>
    <col min="13057" max="13057" width="13.5" style="6" customWidth="1"/>
    <col min="13058" max="13058" width="12.6640625" style="6" customWidth="1"/>
    <col min="13059" max="13059" width="11.33203125" style="6" customWidth="1"/>
    <col min="13060" max="13060" width="12.6640625" style="6" customWidth="1"/>
    <col min="13061" max="13061" width="12.5" style="6" customWidth="1"/>
    <col min="13062" max="13303" width="9" style="6"/>
    <col min="13304" max="13304" width="2.83203125" style="6" customWidth="1"/>
    <col min="13305" max="13305" width="9" style="6"/>
    <col min="13306" max="13306" width="12.6640625" style="6" customWidth="1"/>
    <col min="13307" max="13307" width="11.5" style="6" customWidth="1"/>
    <col min="13308" max="13308" width="10.1640625" style="6" customWidth="1"/>
    <col min="13309" max="13309" width="18.1640625" style="6" customWidth="1"/>
    <col min="13310" max="13310" width="10.33203125" style="6" customWidth="1"/>
    <col min="13311" max="13312" width="8.83203125" style="6" customWidth="1"/>
    <col min="13313" max="13313" width="13.5" style="6" customWidth="1"/>
    <col min="13314" max="13314" width="12.6640625" style="6" customWidth="1"/>
    <col min="13315" max="13315" width="11.33203125" style="6" customWidth="1"/>
    <col min="13316" max="13316" width="12.6640625" style="6" customWidth="1"/>
    <col min="13317" max="13317" width="12.5" style="6" customWidth="1"/>
    <col min="13318" max="13559" width="9" style="6"/>
    <col min="13560" max="13560" width="2.83203125" style="6" customWidth="1"/>
    <col min="13561" max="13561" width="9" style="6"/>
    <col min="13562" max="13562" width="12.6640625" style="6" customWidth="1"/>
    <col min="13563" max="13563" width="11.5" style="6" customWidth="1"/>
    <col min="13564" max="13564" width="10.1640625" style="6" customWidth="1"/>
    <col min="13565" max="13565" width="18.1640625" style="6" customWidth="1"/>
    <col min="13566" max="13566" width="10.33203125" style="6" customWidth="1"/>
    <col min="13567" max="13568" width="8.83203125" style="6" customWidth="1"/>
    <col min="13569" max="13569" width="13.5" style="6" customWidth="1"/>
    <col min="13570" max="13570" width="12.6640625" style="6" customWidth="1"/>
    <col min="13571" max="13571" width="11.33203125" style="6" customWidth="1"/>
    <col min="13572" max="13572" width="12.6640625" style="6" customWidth="1"/>
    <col min="13573" max="13573" width="12.5" style="6" customWidth="1"/>
    <col min="13574" max="13815" width="9" style="6"/>
    <col min="13816" max="13816" width="2.83203125" style="6" customWidth="1"/>
    <col min="13817" max="13817" width="9" style="6"/>
    <col min="13818" max="13818" width="12.6640625" style="6" customWidth="1"/>
    <col min="13819" max="13819" width="11.5" style="6" customWidth="1"/>
    <col min="13820" max="13820" width="10.1640625" style="6" customWidth="1"/>
    <col min="13821" max="13821" width="18.1640625" style="6" customWidth="1"/>
    <col min="13822" max="13822" width="10.33203125" style="6" customWidth="1"/>
    <col min="13823" max="13824" width="8.83203125" style="6" customWidth="1"/>
    <col min="13825" max="13825" width="13.5" style="6" customWidth="1"/>
    <col min="13826" max="13826" width="12.6640625" style="6" customWidth="1"/>
    <col min="13827" max="13827" width="11.33203125" style="6" customWidth="1"/>
    <col min="13828" max="13828" width="12.6640625" style="6" customWidth="1"/>
    <col min="13829" max="13829" width="12.5" style="6" customWidth="1"/>
    <col min="13830" max="14071" width="9" style="6"/>
    <col min="14072" max="14072" width="2.83203125" style="6" customWidth="1"/>
    <col min="14073" max="14073" width="9" style="6"/>
    <col min="14074" max="14074" width="12.6640625" style="6" customWidth="1"/>
    <col min="14075" max="14075" width="11.5" style="6" customWidth="1"/>
    <col min="14076" max="14076" width="10.1640625" style="6" customWidth="1"/>
    <col min="14077" max="14077" width="18.1640625" style="6" customWidth="1"/>
    <col min="14078" max="14078" width="10.33203125" style="6" customWidth="1"/>
    <col min="14079" max="14080" width="8.83203125" style="6" customWidth="1"/>
    <col min="14081" max="14081" width="13.5" style="6" customWidth="1"/>
    <col min="14082" max="14082" width="12.6640625" style="6" customWidth="1"/>
    <col min="14083" max="14083" width="11.33203125" style="6" customWidth="1"/>
    <col min="14084" max="14084" width="12.6640625" style="6" customWidth="1"/>
    <col min="14085" max="14085" width="12.5" style="6" customWidth="1"/>
    <col min="14086" max="14327" width="9" style="6"/>
    <col min="14328" max="14328" width="2.83203125" style="6" customWidth="1"/>
    <col min="14329" max="14329" width="9" style="6"/>
    <col min="14330" max="14330" width="12.6640625" style="6" customWidth="1"/>
    <col min="14331" max="14331" width="11.5" style="6" customWidth="1"/>
    <col min="14332" max="14332" width="10.1640625" style="6" customWidth="1"/>
    <col min="14333" max="14333" width="18.1640625" style="6" customWidth="1"/>
    <col min="14334" max="14334" width="10.33203125" style="6" customWidth="1"/>
    <col min="14335" max="14336" width="8.83203125" style="6" customWidth="1"/>
    <col min="14337" max="14337" width="13.5" style="6" customWidth="1"/>
    <col min="14338" max="14338" width="12.6640625" style="6" customWidth="1"/>
    <col min="14339" max="14339" width="11.33203125" style="6" customWidth="1"/>
    <col min="14340" max="14340" width="12.6640625" style="6" customWidth="1"/>
    <col min="14341" max="14341" width="12.5" style="6" customWidth="1"/>
    <col min="14342" max="14583" width="9" style="6"/>
    <col min="14584" max="14584" width="2.83203125" style="6" customWidth="1"/>
    <col min="14585" max="14585" width="9" style="6"/>
    <col min="14586" max="14586" width="12.6640625" style="6" customWidth="1"/>
    <col min="14587" max="14587" width="11.5" style="6" customWidth="1"/>
    <col min="14588" max="14588" width="10.1640625" style="6" customWidth="1"/>
    <col min="14589" max="14589" width="18.1640625" style="6" customWidth="1"/>
    <col min="14590" max="14590" width="10.33203125" style="6" customWidth="1"/>
    <col min="14591" max="14592" width="8.83203125" style="6" customWidth="1"/>
    <col min="14593" max="14593" width="13.5" style="6" customWidth="1"/>
    <col min="14594" max="14594" width="12.6640625" style="6" customWidth="1"/>
    <col min="14595" max="14595" width="11.33203125" style="6" customWidth="1"/>
    <col min="14596" max="14596" width="12.6640625" style="6" customWidth="1"/>
    <col min="14597" max="14597" width="12.5" style="6" customWidth="1"/>
    <col min="14598" max="14839" width="9" style="6"/>
    <col min="14840" max="14840" width="2.83203125" style="6" customWidth="1"/>
    <col min="14841" max="14841" width="9" style="6"/>
    <col min="14842" max="14842" width="12.6640625" style="6" customWidth="1"/>
    <col min="14843" max="14843" width="11.5" style="6" customWidth="1"/>
    <col min="14844" max="14844" width="10.1640625" style="6" customWidth="1"/>
    <col min="14845" max="14845" width="18.1640625" style="6" customWidth="1"/>
    <col min="14846" max="14846" width="10.33203125" style="6" customWidth="1"/>
    <col min="14847" max="14848" width="8.83203125" style="6" customWidth="1"/>
    <col min="14849" max="14849" width="13.5" style="6" customWidth="1"/>
    <col min="14850" max="14850" width="12.6640625" style="6" customWidth="1"/>
    <col min="14851" max="14851" width="11.33203125" style="6" customWidth="1"/>
    <col min="14852" max="14852" width="12.6640625" style="6" customWidth="1"/>
    <col min="14853" max="14853" width="12.5" style="6" customWidth="1"/>
    <col min="14854" max="15095" width="9" style="6"/>
    <col min="15096" max="15096" width="2.83203125" style="6" customWidth="1"/>
    <col min="15097" max="15097" width="9" style="6"/>
    <col min="15098" max="15098" width="12.6640625" style="6" customWidth="1"/>
    <col min="15099" max="15099" width="11.5" style="6" customWidth="1"/>
    <col min="15100" max="15100" width="10.1640625" style="6" customWidth="1"/>
    <col min="15101" max="15101" width="18.1640625" style="6" customWidth="1"/>
    <col min="15102" max="15102" width="10.33203125" style="6" customWidth="1"/>
    <col min="15103" max="15104" width="8.83203125" style="6" customWidth="1"/>
    <col min="15105" max="15105" width="13.5" style="6" customWidth="1"/>
    <col min="15106" max="15106" width="12.6640625" style="6" customWidth="1"/>
    <col min="15107" max="15107" width="11.33203125" style="6" customWidth="1"/>
    <col min="15108" max="15108" width="12.6640625" style="6" customWidth="1"/>
    <col min="15109" max="15109" width="12.5" style="6" customWidth="1"/>
    <col min="15110" max="15351" width="9" style="6"/>
    <col min="15352" max="15352" width="2.83203125" style="6" customWidth="1"/>
    <col min="15353" max="15353" width="9" style="6"/>
    <col min="15354" max="15354" width="12.6640625" style="6" customWidth="1"/>
    <col min="15355" max="15355" width="11.5" style="6" customWidth="1"/>
    <col min="15356" max="15356" width="10.1640625" style="6" customWidth="1"/>
    <col min="15357" max="15357" width="18.1640625" style="6" customWidth="1"/>
    <col min="15358" max="15358" width="10.33203125" style="6" customWidth="1"/>
    <col min="15359" max="15360" width="8.83203125" style="6" customWidth="1"/>
    <col min="15361" max="15361" width="13.5" style="6" customWidth="1"/>
    <col min="15362" max="15362" width="12.6640625" style="6" customWidth="1"/>
    <col min="15363" max="15363" width="11.33203125" style="6" customWidth="1"/>
    <col min="15364" max="15364" width="12.6640625" style="6" customWidth="1"/>
    <col min="15365" max="15365" width="12.5" style="6" customWidth="1"/>
    <col min="15366" max="15607" width="9" style="6"/>
    <col min="15608" max="15608" width="2.83203125" style="6" customWidth="1"/>
    <col min="15609" max="15609" width="9" style="6"/>
    <col min="15610" max="15610" width="12.6640625" style="6" customWidth="1"/>
    <col min="15611" max="15611" width="11.5" style="6" customWidth="1"/>
    <col min="15612" max="15612" width="10.1640625" style="6" customWidth="1"/>
    <col min="15613" max="15613" width="18.1640625" style="6" customWidth="1"/>
    <col min="15614" max="15614" width="10.33203125" style="6" customWidth="1"/>
    <col min="15615" max="15616" width="8.83203125" style="6" customWidth="1"/>
    <col min="15617" max="15617" width="13.5" style="6" customWidth="1"/>
    <col min="15618" max="15618" width="12.6640625" style="6" customWidth="1"/>
    <col min="15619" max="15619" width="11.33203125" style="6" customWidth="1"/>
    <col min="15620" max="15620" width="12.6640625" style="6" customWidth="1"/>
    <col min="15621" max="15621" width="12.5" style="6" customWidth="1"/>
    <col min="15622" max="15863" width="9" style="6"/>
    <col min="15864" max="15864" width="2.83203125" style="6" customWidth="1"/>
    <col min="15865" max="15865" width="9" style="6"/>
    <col min="15866" max="15866" width="12.6640625" style="6" customWidth="1"/>
    <col min="15867" max="15867" width="11.5" style="6" customWidth="1"/>
    <col min="15868" max="15868" width="10.1640625" style="6" customWidth="1"/>
    <col min="15869" max="15869" width="18.1640625" style="6" customWidth="1"/>
    <col min="15870" max="15870" width="10.33203125" style="6" customWidth="1"/>
    <col min="15871" max="15872" width="8.83203125" style="6" customWidth="1"/>
    <col min="15873" max="15873" width="13.5" style="6" customWidth="1"/>
    <col min="15874" max="15874" width="12.6640625" style="6" customWidth="1"/>
    <col min="15875" max="15875" width="11.33203125" style="6" customWidth="1"/>
    <col min="15876" max="15876" width="12.6640625" style="6" customWidth="1"/>
    <col min="15877" max="15877" width="12.5" style="6" customWidth="1"/>
    <col min="15878" max="16119" width="9" style="6"/>
    <col min="16120" max="16120" width="2.83203125" style="6" customWidth="1"/>
    <col min="16121" max="16121" width="9" style="6"/>
    <col min="16122" max="16122" width="12.6640625" style="6" customWidth="1"/>
    <col min="16123" max="16123" width="11.5" style="6" customWidth="1"/>
    <col min="16124" max="16124" width="10.1640625" style="6" customWidth="1"/>
    <col min="16125" max="16125" width="18.1640625" style="6" customWidth="1"/>
    <col min="16126" max="16126" width="10.33203125" style="6" customWidth="1"/>
    <col min="16127" max="16128" width="8.83203125" style="6" customWidth="1"/>
    <col min="16129" max="16129" width="13.5" style="6" customWidth="1"/>
    <col min="16130" max="16130" width="12.6640625" style="6" customWidth="1"/>
    <col min="16131" max="16131" width="11.33203125" style="6" customWidth="1"/>
    <col min="16132" max="16132" width="12.6640625" style="6" customWidth="1"/>
    <col min="16133" max="16133" width="12.5" style="6" customWidth="1"/>
    <col min="16134" max="16384" width="9" style="6"/>
  </cols>
  <sheetData>
    <row r="1" spans="2:13" s="1" customFormat="1" ht="42" customHeight="1" x14ac:dyDescent="0.2">
      <c r="B1" s="122" t="s">
        <v>404</v>
      </c>
      <c r="C1" s="122"/>
      <c r="D1" s="122"/>
      <c r="E1" s="122"/>
      <c r="F1" s="122"/>
      <c r="G1" s="122"/>
      <c r="H1" s="122"/>
      <c r="I1" s="122"/>
      <c r="J1" s="122"/>
      <c r="K1" s="122"/>
    </row>
    <row r="2" spans="2:13" s="1" customFormat="1" x14ac:dyDescent="0.2">
      <c r="B2" s="10" t="s">
        <v>0</v>
      </c>
      <c r="C2" s="11" t="s">
        <v>1</v>
      </c>
      <c r="D2" s="12" t="s">
        <v>405</v>
      </c>
      <c r="E2" s="13">
        <v>45546</v>
      </c>
      <c r="F2" s="14" t="s">
        <v>2</v>
      </c>
      <c r="G2" s="123" t="s">
        <v>3</v>
      </c>
      <c r="H2" s="124"/>
      <c r="I2" s="124"/>
      <c r="J2" s="124"/>
      <c r="K2" s="125"/>
    </row>
    <row r="3" spans="2:13" s="1" customFormat="1" x14ac:dyDescent="0.2">
      <c r="B3" s="15" t="s">
        <v>4</v>
      </c>
      <c r="C3" s="16" t="s">
        <v>5</v>
      </c>
      <c r="D3" s="17" t="s">
        <v>6</v>
      </c>
      <c r="E3" s="18">
        <v>18800069726</v>
      </c>
      <c r="F3" s="19"/>
      <c r="G3" s="126"/>
      <c r="H3" s="127"/>
      <c r="I3" s="127"/>
      <c r="J3" s="127"/>
      <c r="K3" s="128"/>
    </row>
    <row r="4" spans="2:13" s="1" customFormat="1" x14ac:dyDescent="0.2"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2:13" s="2" customFormat="1" x14ac:dyDescent="0.2">
      <c r="B5" s="20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1" t="s">
        <v>11</v>
      </c>
      <c r="I5" s="21" t="s">
        <v>13</v>
      </c>
      <c r="J5" s="21" t="s">
        <v>14</v>
      </c>
      <c r="K5" s="33" t="s">
        <v>15</v>
      </c>
    </row>
    <row r="6" spans="2:13" s="3" customFormat="1" x14ac:dyDescent="0.2">
      <c r="B6" s="121" t="s">
        <v>16</v>
      </c>
      <c r="C6" s="107" t="s">
        <v>17</v>
      </c>
      <c r="D6" s="81" t="s">
        <v>338</v>
      </c>
      <c r="E6" s="83">
        <v>1</v>
      </c>
      <c r="F6" s="26" t="s">
        <v>19</v>
      </c>
      <c r="G6" s="25">
        <v>1</v>
      </c>
      <c r="H6" s="26" t="s">
        <v>20</v>
      </c>
      <c r="I6" s="34">
        <v>650</v>
      </c>
      <c r="J6" s="34">
        <f t="shared" ref="J6" si="0">E6*G6*I6</f>
        <v>650</v>
      </c>
      <c r="K6" s="35"/>
    </row>
    <row r="7" spans="2:13" s="3" customFormat="1" x14ac:dyDescent="0.2">
      <c r="B7" s="105"/>
      <c r="C7" s="108"/>
      <c r="D7" s="72" t="s">
        <v>324</v>
      </c>
      <c r="E7" s="82">
        <v>5</v>
      </c>
      <c r="F7" s="26" t="s">
        <v>19</v>
      </c>
      <c r="G7" s="25">
        <v>1</v>
      </c>
      <c r="H7" s="26" t="s">
        <v>20</v>
      </c>
      <c r="I7" s="34">
        <v>600</v>
      </c>
      <c r="J7" s="34">
        <f t="shared" ref="J7:J8" si="1">E7*G7*I7</f>
        <v>3000</v>
      </c>
      <c r="K7" s="35"/>
    </row>
    <row r="8" spans="2:13" s="3" customFormat="1" x14ac:dyDescent="0.2">
      <c r="B8" s="105"/>
      <c r="C8" s="108"/>
      <c r="D8" s="72" t="s">
        <v>325</v>
      </c>
      <c r="E8" s="82">
        <v>6</v>
      </c>
      <c r="F8" s="26" t="s">
        <v>19</v>
      </c>
      <c r="G8" s="25">
        <v>1</v>
      </c>
      <c r="H8" s="26" t="s">
        <v>20</v>
      </c>
      <c r="I8" s="34">
        <v>650</v>
      </c>
      <c r="J8" s="34">
        <f t="shared" si="1"/>
        <v>3900</v>
      </c>
      <c r="K8" s="35"/>
    </row>
    <row r="9" spans="2:13" s="3" customFormat="1" x14ac:dyDescent="0.2">
      <c r="B9" s="105"/>
      <c r="C9" s="108"/>
      <c r="D9" s="24" t="s">
        <v>18</v>
      </c>
      <c r="E9" s="82">
        <v>85</v>
      </c>
      <c r="F9" s="26" t="s">
        <v>19</v>
      </c>
      <c r="G9" s="25">
        <v>1</v>
      </c>
      <c r="H9" s="26" t="s">
        <v>20</v>
      </c>
      <c r="I9" s="34">
        <v>600</v>
      </c>
      <c r="J9" s="34">
        <f t="shared" ref="J9:J23" si="2">E9*G9*I9</f>
        <v>51000</v>
      </c>
      <c r="K9" s="35"/>
    </row>
    <row r="10" spans="2:13" s="3" customFormat="1" x14ac:dyDescent="0.2">
      <c r="B10" s="105"/>
      <c r="C10" s="108"/>
      <c r="D10" s="24" t="s">
        <v>21</v>
      </c>
      <c r="E10" s="82">
        <v>96</v>
      </c>
      <c r="F10" s="26" t="s">
        <v>19</v>
      </c>
      <c r="G10" s="25">
        <v>1</v>
      </c>
      <c r="H10" s="26" t="s">
        <v>20</v>
      </c>
      <c r="I10" s="34">
        <v>650</v>
      </c>
      <c r="J10" s="34">
        <f t="shared" si="2"/>
        <v>62400</v>
      </c>
      <c r="K10" s="35"/>
    </row>
    <row r="11" spans="2:13" s="3" customFormat="1" x14ac:dyDescent="0.2">
      <c r="B11" s="105"/>
      <c r="C11" s="108"/>
      <c r="D11" s="24" t="s">
        <v>22</v>
      </c>
      <c r="E11" s="82">
        <v>83</v>
      </c>
      <c r="F11" s="26" t="s">
        <v>19</v>
      </c>
      <c r="G11" s="25">
        <v>1</v>
      </c>
      <c r="H11" s="26" t="s">
        <v>20</v>
      </c>
      <c r="I11" s="34">
        <v>600</v>
      </c>
      <c r="J11" s="34">
        <f t="shared" si="2"/>
        <v>49800</v>
      </c>
      <c r="K11" s="35"/>
    </row>
    <row r="12" spans="2:13" s="3" customFormat="1" x14ac:dyDescent="0.2">
      <c r="B12" s="105"/>
      <c r="C12" s="117"/>
      <c r="D12" s="24" t="s">
        <v>23</v>
      </c>
      <c r="E12" s="82">
        <v>95</v>
      </c>
      <c r="F12" s="26" t="s">
        <v>19</v>
      </c>
      <c r="G12" s="25">
        <v>1</v>
      </c>
      <c r="H12" s="26" t="s">
        <v>20</v>
      </c>
      <c r="I12" s="34">
        <v>650</v>
      </c>
      <c r="J12" s="34">
        <f t="shared" si="2"/>
        <v>61750</v>
      </c>
      <c r="K12" s="35"/>
    </row>
    <row r="13" spans="2:13" s="3" customFormat="1" x14ac:dyDescent="0.2">
      <c r="B13" s="105"/>
      <c r="C13" s="107" t="s">
        <v>24</v>
      </c>
      <c r="D13" s="24" t="s">
        <v>208</v>
      </c>
      <c r="E13" s="25">
        <v>1</v>
      </c>
      <c r="F13" s="26" t="s">
        <v>25</v>
      </c>
      <c r="G13" s="25">
        <v>1</v>
      </c>
      <c r="H13" s="26" t="s">
        <v>26</v>
      </c>
      <c r="I13" s="34">
        <v>40000</v>
      </c>
      <c r="J13" s="34">
        <f t="shared" si="2"/>
        <v>40000</v>
      </c>
      <c r="K13" s="35"/>
    </row>
    <row r="14" spans="2:13" s="3" customFormat="1" x14ac:dyDescent="0.2">
      <c r="B14" s="105"/>
      <c r="C14" s="108"/>
      <c r="D14" s="24" t="s">
        <v>27</v>
      </c>
      <c r="E14" s="25">
        <v>1</v>
      </c>
      <c r="F14" s="26" t="s">
        <v>25</v>
      </c>
      <c r="G14" s="25">
        <v>1</v>
      </c>
      <c r="H14" s="26" t="s">
        <v>26</v>
      </c>
      <c r="I14" s="34">
        <v>20000</v>
      </c>
      <c r="J14" s="34">
        <f t="shared" si="2"/>
        <v>20000</v>
      </c>
      <c r="K14" s="35" t="s">
        <v>28</v>
      </c>
      <c r="M14" s="54"/>
    </row>
    <row r="15" spans="2:13" s="3" customFormat="1" x14ac:dyDescent="0.2">
      <c r="B15" s="105"/>
      <c r="C15" s="117"/>
      <c r="D15" s="70" t="s">
        <v>209</v>
      </c>
      <c r="E15" s="25">
        <v>1</v>
      </c>
      <c r="F15" s="26" t="s">
        <v>210</v>
      </c>
      <c r="G15" s="25">
        <v>1</v>
      </c>
      <c r="H15" s="26" t="s">
        <v>196</v>
      </c>
      <c r="I15" s="34">
        <v>12000</v>
      </c>
      <c r="J15" s="34">
        <f t="shared" ref="J15" si="3">E15*G15*I15</f>
        <v>12000</v>
      </c>
      <c r="K15" s="35"/>
      <c r="M15" s="54"/>
    </row>
    <row r="16" spans="2:13" s="3" customFormat="1" x14ac:dyDescent="0.2">
      <c r="B16" s="105"/>
      <c r="C16" s="24" t="s">
        <v>278</v>
      </c>
      <c r="D16" s="24" t="s">
        <v>206</v>
      </c>
      <c r="E16" s="25">
        <v>1</v>
      </c>
      <c r="F16" s="26" t="s">
        <v>29</v>
      </c>
      <c r="G16" s="25">
        <v>1</v>
      </c>
      <c r="H16" s="26" t="s">
        <v>30</v>
      </c>
      <c r="I16" s="34">
        <v>12000</v>
      </c>
      <c r="J16" s="34">
        <f t="shared" si="2"/>
        <v>12000</v>
      </c>
      <c r="K16" s="35" t="s">
        <v>197</v>
      </c>
    </row>
    <row r="17" spans="2:17" s="3" customFormat="1" x14ac:dyDescent="0.2">
      <c r="B17" s="105"/>
      <c r="C17" s="24" t="s">
        <v>279</v>
      </c>
      <c r="D17" s="56" t="s">
        <v>207</v>
      </c>
      <c r="E17" s="25">
        <v>1</v>
      </c>
      <c r="F17" s="26" t="s">
        <v>29</v>
      </c>
      <c r="G17" s="25">
        <v>1</v>
      </c>
      <c r="H17" s="26" t="s">
        <v>30</v>
      </c>
      <c r="I17" s="34">
        <v>13000</v>
      </c>
      <c r="J17" s="34">
        <f t="shared" si="2"/>
        <v>13000</v>
      </c>
      <c r="K17" s="35" t="s">
        <v>197</v>
      </c>
    </row>
    <row r="18" spans="2:17" s="3" customFormat="1" x14ac:dyDescent="0.2">
      <c r="B18" s="105"/>
      <c r="C18" s="70" t="s">
        <v>199</v>
      </c>
      <c r="D18" s="70" t="s">
        <v>200</v>
      </c>
      <c r="E18" s="25">
        <v>2</v>
      </c>
      <c r="F18" s="26" t="s">
        <v>201</v>
      </c>
      <c r="G18" s="25">
        <v>1</v>
      </c>
      <c r="H18" s="26" t="s">
        <v>196</v>
      </c>
      <c r="I18" s="34">
        <v>1500</v>
      </c>
      <c r="J18" s="34">
        <f t="shared" ref="J18:J19" si="4">E18*G18*I18</f>
        <v>3000</v>
      </c>
      <c r="K18" s="35"/>
    </row>
    <row r="19" spans="2:17" s="3" customFormat="1" x14ac:dyDescent="0.2">
      <c r="B19" s="105"/>
      <c r="C19" s="70" t="s">
        <v>202</v>
      </c>
      <c r="D19" s="70" t="s">
        <v>203</v>
      </c>
      <c r="E19" s="25">
        <v>1</v>
      </c>
      <c r="F19" s="26" t="s">
        <v>201</v>
      </c>
      <c r="G19" s="25">
        <v>1</v>
      </c>
      <c r="H19" s="26" t="s">
        <v>196</v>
      </c>
      <c r="I19" s="34">
        <v>1500</v>
      </c>
      <c r="J19" s="34">
        <f t="shared" si="4"/>
        <v>1500</v>
      </c>
      <c r="K19" s="35" t="s">
        <v>204</v>
      </c>
    </row>
    <row r="20" spans="2:17" s="3" customFormat="1" x14ac:dyDescent="0.2">
      <c r="B20" s="105"/>
      <c r="C20" s="55" t="s">
        <v>282</v>
      </c>
      <c r="D20" s="55" t="s">
        <v>383</v>
      </c>
      <c r="E20" s="82">
        <v>0</v>
      </c>
      <c r="F20" s="26" t="s">
        <v>195</v>
      </c>
      <c r="G20" s="25">
        <v>1</v>
      </c>
      <c r="H20" s="26" t="s">
        <v>196</v>
      </c>
      <c r="I20" s="34">
        <v>500</v>
      </c>
      <c r="J20" s="34">
        <f t="shared" si="2"/>
        <v>0</v>
      </c>
      <c r="K20" s="35" t="s">
        <v>194</v>
      </c>
    </row>
    <row r="21" spans="2:17" s="3" customFormat="1" x14ac:dyDescent="0.2">
      <c r="B21" s="105"/>
      <c r="C21" s="63" t="s">
        <v>281</v>
      </c>
      <c r="D21" s="63" t="s">
        <v>283</v>
      </c>
      <c r="E21" s="25">
        <v>1</v>
      </c>
      <c r="F21" s="26" t="s">
        <v>25</v>
      </c>
      <c r="G21" s="25">
        <v>1</v>
      </c>
      <c r="H21" s="26" t="s">
        <v>280</v>
      </c>
      <c r="I21" s="34">
        <v>3500</v>
      </c>
      <c r="J21" s="34">
        <f t="shared" si="2"/>
        <v>3500</v>
      </c>
      <c r="K21" s="35"/>
    </row>
    <row r="22" spans="2:17" s="3" customFormat="1" x14ac:dyDescent="0.2">
      <c r="B22" s="105"/>
      <c r="C22" s="70" t="s">
        <v>307</v>
      </c>
      <c r="D22" s="70" t="s">
        <v>308</v>
      </c>
      <c r="E22" s="25">
        <v>1</v>
      </c>
      <c r="F22" s="26" t="s">
        <v>25</v>
      </c>
      <c r="G22" s="25">
        <v>1</v>
      </c>
      <c r="H22" s="26" t="s">
        <v>280</v>
      </c>
      <c r="I22" s="34">
        <v>3500</v>
      </c>
      <c r="J22" s="34">
        <f t="shared" ref="J22" si="5">E22*G22*I22</f>
        <v>3500</v>
      </c>
      <c r="K22" s="35"/>
    </row>
    <row r="23" spans="2:17" s="3" customFormat="1" x14ac:dyDescent="0.2">
      <c r="B23" s="105"/>
      <c r="C23" s="59" t="s">
        <v>257</v>
      </c>
      <c r="D23" s="59" t="s">
        <v>277</v>
      </c>
      <c r="E23" s="25">
        <v>1</v>
      </c>
      <c r="F23" s="26" t="s">
        <v>201</v>
      </c>
      <c r="G23" s="25">
        <v>1</v>
      </c>
      <c r="H23" s="26" t="s">
        <v>196</v>
      </c>
      <c r="I23" s="90">
        <v>12000</v>
      </c>
      <c r="J23" s="34">
        <f t="shared" si="2"/>
        <v>12000</v>
      </c>
      <c r="K23" s="35"/>
    </row>
    <row r="24" spans="2:17" s="3" customFormat="1" x14ac:dyDescent="0.2">
      <c r="B24" s="106"/>
      <c r="C24" s="113" t="s">
        <v>31</v>
      </c>
      <c r="D24" s="113"/>
      <c r="E24" s="113"/>
      <c r="F24" s="113"/>
      <c r="G24" s="113"/>
      <c r="H24" s="113"/>
      <c r="I24" s="113"/>
      <c r="J24" s="36">
        <f>SUM(J6:J23)</f>
        <v>353000</v>
      </c>
      <c r="K24" s="35"/>
      <c r="O24" s="80"/>
    </row>
    <row r="25" spans="2:17" s="3" customFormat="1" x14ac:dyDescent="0.2">
      <c r="B25" s="104" t="s">
        <v>198</v>
      </c>
      <c r="C25" s="24" t="s">
        <v>211</v>
      </c>
      <c r="D25" s="24" t="s">
        <v>253</v>
      </c>
      <c r="E25" s="82">
        <v>0</v>
      </c>
      <c r="F25" s="26" t="s">
        <v>32</v>
      </c>
      <c r="G25" s="25">
        <v>1</v>
      </c>
      <c r="H25" s="26" t="s">
        <v>212</v>
      </c>
      <c r="I25" s="34">
        <v>5800</v>
      </c>
      <c r="J25" s="34">
        <f>E25*G25*I25</f>
        <v>0</v>
      </c>
      <c r="K25" s="35" t="s">
        <v>34</v>
      </c>
    </row>
    <row r="26" spans="2:17" s="3" customFormat="1" x14ac:dyDescent="0.2">
      <c r="B26" s="104"/>
      <c r="C26" s="24" t="s">
        <v>35</v>
      </c>
      <c r="D26" s="24" t="s">
        <v>36</v>
      </c>
      <c r="E26" s="82">
        <v>256</v>
      </c>
      <c r="F26" s="26" t="s">
        <v>37</v>
      </c>
      <c r="G26" s="25">
        <v>1</v>
      </c>
      <c r="H26" s="26" t="s">
        <v>38</v>
      </c>
      <c r="I26" s="34">
        <v>198</v>
      </c>
      <c r="J26" s="34">
        <f t="shared" ref="J26:J31" si="6">E26*G26*I26</f>
        <v>50688</v>
      </c>
      <c r="K26" s="35" t="s">
        <v>39</v>
      </c>
      <c r="M26" s="80"/>
    </row>
    <row r="27" spans="2:17" s="3" customFormat="1" x14ac:dyDescent="0.2">
      <c r="B27" s="104"/>
      <c r="C27" s="24" t="s">
        <v>40</v>
      </c>
      <c r="D27" s="24" t="s">
        <v>205</v>
      </c>
      <c r="E27" s="25">
        <v>310</v>
      </c>
      <c r="F27" s="25" t="s">
        <v>37</v>
      </c>
      <c r="G27" s="25">
        <v>1</v>
      </c>
      <c r="H27" s="25" t="s">
        <v>38</v>
      </c>
      <c r="I27" s="34">
        <v>88</v>
      </c>
      <c r="J27" s="34">
        <f t="shared" si="6"/>
        <v>27280</v>
      </c>
      <c r="K27" s="35" t="s">
        <v>41</v>
      </c>
    </row>
    <row r="28" spans="2:17" s="3" customFormat="1" x14ac:dyDescent="0.2">
      <c r="B28" s="104"/>
      <c r="C28" s="24" t="s">
        <v>42</v>
      </c>
      <c r="D28" s="24" t="s">
        <v>252</v>
      </c>
      <c r="E28" s="95">
        <v>28.5</v>
      </c>
      <c r="F28" s="26" t="s">
        <v>33</v>
      </c>
      <c r="G28" s="25">
        <v>1</v>
      </c>
      <c r="H28" s="26" t="s">
        <v>38</v>
      </c>
      <c r="I28" s="34">
        <v>2500</v>
      </c>
      <c r="J28" s="34">
        <f t="shared" si="6"/>
        <v>71250</v>
      </c>
      <c r="K28" s="35" t="s">
        <v>43</v>
      </c>
    </row>
    <row r="29" spans="2:17" s="3" customFormat="1" x14ac:dyDescent="0.2">
      <c r="B29" s="104"/>
      <c r="C29" s="59" t="s">
        <v>256</v>
      </c>
      <c r="D29" s="59" t="s">
        <v>254</v>
      </c>
      <c r="E29" s="82">
        <v>1</v>
      </c>
      <c r="F29" s="26" t="s">
        <v>255</v>
      </c>
      <c r="G29" s="25">
        <v>2</v>
      </c>
      <c r="H29" s="26" t="s">
        <v>196</v>
      </c>
      <c r="I29" s="34">
        <v>250</v>
      </c>
      <c r="J29" s="34">
        <f t="shared" si="6"/>
        <v>500</v>
      </c>
      <c r="K29" s="35"/>
      <c r="P29" s="80"/>
      <c r="Q29" s="80"/>
    </row>
    <row r="30" spans="2:17" s="3" customFormat="1" x14ac:dyDescent="0.2">
      <c r="B30" s="104"/>
      <c r="C30" s="86" t="s">
        <v>386</v>
      </c>
      <c r="D30" s="92" t="s">
        <v>387</v>
      </c>
      <c r="E30" s="93">
        <v>1</v>
      </c>
      <c r="F30" s="26" t="s">
        <v>388</v>
      </c>
      <c r="G30" s="25">
        <v>1</v>
      </c>
      <c r="H30" s="26" t="s">
        <v>196</v>
      </c>
      <c r="I30" s="34">
        <v>141</v>
      </c>
      <c r="J30" s="34">
        <f t="shared" si="6"/>
        <v>141</v>
      </c>
      <c r="K30" s="35"/>
      <c r="P30" s="80"/>
      <c r="Q30" s="80"/>
    </row>
    <row r="31" spans="2:17" s="3" customFormat="1" x14ac:dyDescent="0.2">
      <c r="B31" s="104"/>
      <c r="C31" s="86" t="s">
        <v>384</v>
      </c>
      <c r="D31" s="92" t="s">
        <v>385</v>
      </c>
      <c r="E31" s="93">
        <v>1</v>
      </c>
      <c r="F31" s="26" t="s">
        <v>212</v>
      </c>
      <c r="G31" s="25">
        <v>1</v>
      </c>
      <c r="H31" s="26" t="s">
        <v>196</v>
      </c>
      <c r="I31" s="34">
        <v>402</v>
      </c>
      <c r="J31" s="34">
        <f t="shared" si="6"/>
        <v>402</v>
      </c>
      <c r="K31" s="35"/>
      <c r="P31" s="80"/>
      <c r="Q31" s="80"/>
    </row>
    <row r="32" spans="2:17" s="3" customFormat="1" x14ac:dyDescent="0.2">
      <c r="B32" s="104"/>
      <c r="C32" s="113" t="s">
        <v>44</v>
      </c>
      <c r="D32" s="113"/>
      <c r="E32" s="113"/>
      <c r="F32" s="113"/>
      <c r="G32" s="113"/>
      <c r="H32" s="113"/>
      <c r="I32" s="113"/>
      <c r="J32" s="36">
        <f>SUM(J25:J31)</f>
        <v>150261</v>
      </c>
      <c r="K32" s="35"/>
      <c r="O32" s="80"/>
    </row>
    <row r="33" spans="2:15" s="3" customFormat="1" x14ac:dyDescent="0.2">
      <c r="B33" s="121" t="s">
        <v>45</v>
      </c>
      <c r="C33" s="92" t="s">
        <v>392</v>
      </c>
      <c r="D33" s="29" t="s">
        <v>393</v>
      </c>
      <c r="E33" s="25">
        <v>1</v>
      </c>
      <c r="F33" s="26" t="s">
        <v>394</v>
      </c>
      <c r="G33" s="25">
        <v>1</v>
      </c>
      <c r="H33" s="26" t="s">
        <v>285</v>
      </c>
      <c r="I33" s="34">
        <v>1200</v>
      </c>
      <c r="J33" s="34">
        <f>E33*G33*I33</f>
        <v>1200</v>
      </c>
      <c r="K33" s="35"/>
      <c r="O33" s="80"/>
    </row>
    <row r="34" spans="2:15" s="3" customFormat="1" x14ac:dyDescent="0.2">
      <c r="B34" s="105"/>
      <c r="C34" s="107" t="s">
        <v>46</v>
      </c>
      <c r="D34" s="29" t="s">
        <v>396</v>
      </c>
      <c r="E34" s="25">
        <v>29</v>
      </c>
      <c r="F34" s="26" t="s">
        <v>395</v>
      </c>
      <c r="G34" s="25">
        <v>1</v>
      </c>
      <c r="H34" s="26" t="s">
        <v>196</v>
      </c>
      <c r="I34" s="34">
        <v>800</v>
      </c>
      <c r="J34" s="34">
        <f t="shared" ref="J34:J41" si="7">E34*G34*I34</f>
        <v>23200</v>
      </c>
      <c r="K34" s="35"/>
    </row>
    <row r="35" spans="2:15" s="3" customFormat="1" x14ac:dyDescent="0.2">
      <c r="B35" s="105"/>
      <c r="C35" s="108"/>
      <c r="D35" s="29" t="s">
        <v>397</v>
      </c>
      <c r="E35" s="25">
        <v>42</v>
      </c>
      <c r="F35" s="26" t="s">
        <v>395</v>
      </c>
      <c r="G35" s="25">
        <v>1</v>
      </c>
      <c r="H35" s="26" t="s">
        <v>196</v>
      </c>
      <c r="I35" s="34">
        <v>500</v>
      </c>
      <c r="J35" s="34">
        <f t="shared" si="7"/>
        <v>21000</v>
      </c>
      <c r="K35" s="130"/>
    </row>
    <row r="36" spans="2:15" s="3" customFormat="1" x14ac:dyDescent="0.2">
      <c r="B36" s="105"/>
      <c r="C36" s="108"/>
      <c r="D36" s="29" t="s">
        <v>398</v>
      </c>
      <c r="E36" s="25">
        <v>10</v>
      </c>
      <c r="F36" s="26" t="s">
        <v>395</v>
      </c>
      <c r="G36" s="25">
        <v>1</v>
      </c>
      <c r="H36" s="26" t="s">
        <v>196</v>
      </c>
      <c r="I36" s="34">
        <v>450</v>
      </c>
      <c r="J36" s="34">
        <f t="shared" si="7"/>
        <v>4500</v>
      </c>
      <c r="K36" s="131"/>
    </row>
    <row r="37" spans="2:15" s="3" customFormat="1" x14ac:dyDescent="0.2">
      <c r="B37" s="105"/>
      <c r="C37" s="115" t="s">
        <v>406</v>
      </c>
      <c r="D37" s="29" t="s">
        <v>407</v>
      </c>
      <c r="E37" s="25">
        <v>1</v>
      </c>
      <c r="F37" s="26" t="s">
        <v>395</v>
      </c>
      <c r="G37" s="25">
        <v>1</v>
      </c>
      <c r="H37" s="26" t="s">
        <v>196</v>
      </c>
      <c r="I37" s="34">
        <v>850</v>
      </c>
      <c r="J37" s="34">
        <f t="shared" ref="J37:J38" si="8">E37*G37*I37</f>
        <v>850</v>
      </c>
      <c r="K37" s="35"/>
    </row>
    <row r="38" spans="2:15" s="3" customFormat="1" x14ac:dyDescent="0.2">
      <c r="B38" s="105"/>
      <c r="C38" s="132"/>
      <c r="D38" s="29" t="s">
        <v>408</v>
      </c>
      <c r="E38" s="25">
        <v>1</v>
      </c>
      <c r="F38" s="26" t="s">
        <v>395</v>
      </c>
      <c r="G38" s="25">
        <v>1</v>
      </c>
      <c r="H38" s="26" t="s">
        <v>196</v>
      </c>
      <c r="I38" s="34">
        <v>1500</v>
      </c>
      <c r="J38" s="34">
        <f t="shared" si="8"/>
        <v>1500</v>
      </c>
      <c r="K38" s="97"/>
    </row>
    <row r="39" spans="2:15" s="3" customFormat="1" x14ac:dyDescent="0.2">
      <c r="B39" s="105"/>
      <c r="C39" s="115" t="s">
        <v>409</v>
      </c>
      <c r="D39" s="24" t="s">
        <v>410</v>
      </c>
      <c r="E39" s="25">
        <v>3</v>
      </c>
      <c r="F39" s="26" t="s">
        <v>394</v>
      </c>
      <c r="G39" s="25">
        <v>1</v>
      </c>
      <c r="H39" s="26" t="s">
        <v>26</v>
      </c>
      <c r="I39" s="34">
        <v>1200</v>
      </c>
      <c r="J39" s="34">
        <f t="shared" si="7"/>
        <v>3600</v>
      </c>
      <c r="K39" s="35"/>
    </row>
    <row r="40" spans="2:15" s="3" customFormat="1" ht="28" x14ac:dyDescent="0.2">
      <c r="B40" s="105"/>
      <c r="C40" s="116"/>
      <c r="D40" s="92" t="s">
        <v>425</v>
      </c>
      <c r="E40" s="25">
        <v>14</v>
      </c>
      <c r="F40" s="26" t="s">
        <v>411</v>
      </c>
      <c r="G40" s="25">
        <v>1</v>
      </c>
      <c r="H40" s="26" t="s">
        <v>196</v>
      </c>
      <c r="I40" s="34">
        <v>100</v>
      </c>
      <c r="J40" s="34">
        <f t="shared" si="7"/>
        <v>1400</v>
      </c>
      <c r="K40" s="35"/>
    </row>
    <row r="41" spans="2:15" s="3" customFormat="1" x14ac:dyDescent="0.2">
      <c r="B41" s="105"/>
      <c r="C41" s="61" t="s">
        <v>48</v>
      </c>
      <c r="D41" s="24" t="s">
        <v>49</v>
      </c>
      <c r="E41" s="25">
        <v>2</v>
      </c>
      <c r="F41" s="26" t="s">
        <v>47</v>
      </c>
      <c r="G41" s="30">
        <v>3</v>
      </c>
      <c r="H41" s="26" t="s">
        <v>26</v>
      </c>
      <c r="I41" s="34">
        <v>1200</v>
      </c>
      <c r="J41" s="34">
        <f t="shared" si="7"/>
        <v>7200</v>
      </c>
      <c r="K41" s="35" t="s">
        <v>412</v>
      </c>
    </row>
    <row r="42" spans="2:15" s="3" customFormat="1" x14ac:dyDescent="0.2">
      <c r="B42" s="106"/>
      <c r="C42" s="113" t="s">
        <v>50</v>
      </c>
      <c r="D42" s="113"/>
      <c r="E42" s="113"/>
      <c r="F42" s="113"/>
      <c r="G42" s="113"/>
      <c r="H42" s="113"/>
      <c r="I42" s="113"/>
      <c r="J42" s="36">
        <f>SUM(J33:J41)</f>
        <v>64450</v>
      </c>
      <c r="K42" s="35"/>
    </row>
    <row r="43" spans="2:15" s="2" customFormat="1" ht="27" customHeight="1" x14ac:dyDescent="0.2">
      <c r="B43" s="105" t="s">
        <v>215</v>
      </c>
      <c r="C43" s="113" t="s">
        <v>51</v>
      </c>
      <c r="D43" s="113"/>
      <c r="E43" s="113"/>
      <c r="F43" s="113"/>
      <c r="G43" s="113"/>
      <c r="H43" s="113"/>
      <c r="I43" s="113"/>
      <c r="J43" s="113"/>
      <c r="K43" s="114"/>
    </row>
    <row r="44" spans="2:15" s="2" customFormat="1" ht="28" x14ac:dyDescent="0.2">
      <c r="B44" s="105"/>
      <c r="C44" s="24" t="s">
        <v>52</v>
      </c>
      <c r="D44" s="24" t="s">
        <v>309</v>
      </c>
      <c r="E44" s="31">
        <v>72</v>
      </c>
      <c r="F44" s="26" t="s">
        <v>53</v>
      </c>
      <c r="G44" s="31">
        <v>1</v>
      </c>
      <c r="H44" s="26" t="s">
        <v>26</v>
      </c>
      <c r="I44" s="34">
        <v>350</v>
      </c>
      <c r="J44" s="34">
        <f>E44*G44*I44</f>
        <v>25200</v>
      </c>
      <c r="K44" s="35"/>
    </row>
    <row r="45" spans="2:15" s="2" customFormat="1" x14ac:dyDescent="0.2">
      <c r="B45" s="105"/>
      <c r="C45" s="24" t="s">
        <v>54</v>
      </c>
      <c r="D45" s="24" t="s">
        <v>55</v>
      </c>
      <c r="E45" s="31">
        <v>1</v>
      </c>
      <c r="F45" s="26" t="s">
        <v>29</v>
      </c>
      <c r="G45" s="31">
        <v>1</v>
      </c>
      <c r="H45" s="26" t="s">
        <v>26</v>
      </c>
      <c r="I45" s="34">
        <v>1000</v>
      </c>
      <c r="J45" s="34">
        <f t="shared" ref="J45:J60" si="9">E45*G45*I45</f>
        <v>1000</v>
      </c>
      <c r="K45" s="35"/>
    </row>
    <row r="46" spans="2:15" s="2" customFormat="1" x14ac:dyDescent="0.2">
      <c r="B46" s="105"/>
      <c r="C46" s="24" t="s">
        <v>56</v>
      </c>
      <c r="D46" s="24" t="s">
        <v>57</v>
      </c>
      <c r="E46" s="31">
        <v>1</v>
      </c>
      <c r="F46" s="26" t="s">
        <v>29</v>
      </c>
      <c r="G46" s="31">
        <v>1</v>
      </c>
      <c r="H46" s="26" t="s">
        <v>26</v>
      </c>
      <c r="I46" s="34">
        <v>3920</v>
      </c>
      <c r="J46" s="34">
        <f t="shared" si="9"/>
        <v>3920</v>
      </c>
      <c r="K46" s="35"/>
    </row>
    <row r="47" spans="2:15" s="2" customFormat="1" x14ac:dyDescent="0.2">
      <c r="B47" s="105"/>
      <c r="C47" s="24" t="s">
        <v>58</v>
      </c>
      <c r="D47" s="24" t="s">
        <v>59</v>
      </c>
      <c r="E47" s="31">
        <v>1</v>
      </c>
      <c r="F47" s="26" t="s">
        <v>29</v>
      </c>
      <c r="G47" s="31">
        <v>1</v>
      </c>
      <c r="H47" s="26" t="s">
        <v>26</v>
      </c>
      <c r="I47" s="34">
        <v>3960</v>
      </c>
      <c r="J47" s="34">
        <f t="shared" si="9"/>
        <v>3960</v>
      </c>
      <c r="K47" s="35"/>
    </row>
    <row r="48" spans="2:15" s="2" customFormat="1" x14ac:dyDescent="0.2">
      <c r="B48" s="105"/>
      <c r="C48" s="24" t="s">
        <v>60</v>
      </c>
      <c r="D48" s="24" t="s">
        <v>61</v>
      </c>
      <c r="E48" s="31">
        <v>1</v>
      </c>
      <c r="F48" s="26" t="s">
        <v>29</v>
      </c>
      <c r="G48" s="31">
        <v>1</v>
      </c>
      <c r="H48" s="26" t="s">
        <v>26</v>
      </c>
      <c r="I48" s="34">
        <v>1000</v>
      </c>
      <c r="J48" s="34">
        <f t="shared" si="9"/>
        <v>1000</v>
      </c>
      <c r="K48" s="35"/>
    </row>
    <row r="49" spans="2:11" s="2" customFormat="1" x14ac:dyDescent="0.2">
      <c r="B49" s="105"/>
      <c r="C49" s="24" t="s">
        <v>62</v>
      </c>
      <c r="D49" s="24" t="s">
        <v>63</v>
      </c>
      <c r="E49" s="31">
        <v>1</v>
      </c>
      <c r="F49" s="26" t="s">
        <v>29</v>
      </c>
      <c r="G49" s="31">
        <v>1</v>
      </c>
      <c r="H49" s="26" t="s">
        <v>26</v>
      </c>
      <c r="I49" s="34">
        <v>500</v>
      </c>
      <c r="J49" s="34">
        <f t="shared" si="9"/>
        <v>500</v>
      </c>
      <c r="K49" s="35"/>
    </row>
    <row r="50" spans="2:11" s="2" customFormat="1" ht="28" x14ac:dyDescent="0.2">
      <c r="B50" s="105"/>
      <c r="C50" s="24" t="s">
        <v>64</v>
      </c>
      <c r="D50" s="24" t="s">
        <v>65</v>
      </c>
      <c r="E50" s="31">
        <v>1</v>
      </c>
      <c r="F50" s="26" t="s">
        <v>29</v>
      </c>
      <c r="G50" s="31">
        <v>1</v>
      </c>
      <c r="H50" s="26" t="s">
        <v>26</v>
      </c>
      <c r="I50" s="34">
        <v>500</v>
      </c>
      <c r="J50" s="34">
        <f t="shared" si="9"/>
        <v>500</v>
      </c>
      <c r="K50" s="35"/>
    </row>
    <row r="51" spans="2:11" s="2" customFormat="1" x14ac:dyDescent="0.2">
      <c r="B51" s="105"/>
      <c r="C51" s="24" t="s">
        <v>66</v>
      </c>
      <c r="D51" s="24" t="s">
        <v>67</v>
      </c>
      <c r="E51" s="31">
        <v>1</v>
      </c>
      <c r="F51" s="26" t="s">
        <v>29</v>
      </c>
      <c r="G51" s="31">
        <v>1</v>
      </c>
      <c r="H51" s="26" t="s">
        <v>26</v>
      </c>
      <c r="I51" s="34">
        <v>400</v>
      </c>
      <c r="J51" s="34">
        <f t="shared" si="9"/>
        <v>400</v>
      </c>
      <c r="K51" s="35"/>
    </row>
    <row r="52" spans="2:11" s="2" customFormat="1" x14ac:dyDescent="0.2">
      <c r="B52" s="105"/>
      <c r="C52" s="24" t="s">
        <v>68</v>
      </c>
      <c r="D52" s="24" t="s">
        <v>69</v>
      </c>
      <c r="E52" s="31">
        <v>1</v>
      </c>
      <c r="F52" s="26" t="s">
        <v>29</v>
      </c>
      <c r="G52" s="31">
        <v>1</v>
      </c>
      <c r="H52" s="26" t="s">
        <v>26</v>
      </c>
      <c r="I52" s="34">
        <v>300</v>
      </c>
      <c r="J52" s="34">
        <f t="shared" si="9"/>
        <v>300</v>
      </c>
      <c r="K52" s="35"/>
    </row>
    <row r="53" spans="2:11" s="2" customFormat="1" x14ac:dyDescent="0.2">
      <c r="B53" s="105"/>
      <c r="C53" s="24" t="s">
        <v>70</v>
      </c>
      <c r="D53" s="24" t="s">
        <v>71</v>
      </c>
      <c r="E53" s="31">
        <v>1</v>
      </c>
      <c r="F53" s="26" t="s">
        <v>29</v>
      </c>
      <c r="G53" s="31">
        <v>1</v>
      </c>
      <c r="H53" s="26" t="s">
        <v>26</v>
      </c>
      <c r="I53" s="34">
        <v>350</v>
      </c>
      <c r="J53" s="34">
        <f t="shared" si="9"/>
        <v>350</v>
      </c>
      <c r="K53" s="35"/>
    </row>
    <row r="54" spans="2:11" s="2" customFormat="1" x14ac:dyDescent="0.2">
      <c r="B54" s="105"/>
      <c r="C54" s="24" t="s">
        <v>213</v>
      </c>
      <c r="D54" s="94" t="s">
        <v>214</v>
      </c>
      <c r="E54" s="87">
        <v>3</v>
      </c>
      <c r="F54" s="26" t="s">
        <v>72</v>
      </c>
      <c r="G54" s="31">
        <v>1</v>
      </c>
      <c r="H54" s="26" t="s">
        <v>26</v>
      </c>
      <c r="I54" s="34">
        <v>980</v>
      </c>
      <c r="J54" s="34">
        <f t="shared" si="9"/>
        <v>2940</v>
      </c>
      <c r="K54" s="35"/>
    </row>
    <row r="55" spans="2:11" s="2" customFormat="1" x14ac:dyDescent="0.2">
      <c r="B55" s="105"/>
      <c r="C55" s="99" t="s">
        <v>422</v>
      </c>
      <c r="D55" s="98" t="s">
        <v>423</v>
      </c>
      <c r="E55" s="73">
        <v>1</v>
      </c>
      <c r="F55" s="26" t="s">
        <v>355</v>
      </c>
      <c r="G55" s="69">
        <v>1</v>
      </c>
      <c r="H55" s="26" t="s">
        <v>26</v>
      </c>
      <c r="I55" s="34">
        <v>1500</v>
      </c>
      <c r="J55" s="34">
        <f t="shared" si="9"/>
        <v>1500</v>
      </c>
      <c r="K55" s="35"/>
    </row>
    <row r="56" spans="2:11" s="2" customFormat="1" x14ac:dyDescent="0.2">
      <c r="B56" s="105"/>
      <c r="C56" s="24" t="s">
        <v>73</v>
      </c>
      <c r="D56" s="24" t="s">
        <v>74</v>
      </c>
      <c r="E56" s="31">
        <v>1</v>
      </c>
      <c r="F56" s="26" t="s">
        <v>72</v>
      </c>
      <c r="G56" s="31">
        <v>1</v>
      </c>
      <c r="H56" s="26" t="s">
        <v>26</v>
      </c>
      <c r="I56" s="34">
        <v>300</v>
      </c>
      <c r="J56" s="34">
        <f t="shared" si="9"/>
        <v>300</v>
      </c>
      <c r="K56" s="35"/>
    </row>
    <row r="57" spans="2:11" s="2" customFormat="1" x14ac:dyDescent="0.2">
      <c r="B57" s="105"/>
      <c r="C57" s="24" t="s">
        <v>75</v>
      </c>
      <c r="D57" s="24" t="s">
        <v>76</v>
      </c>
      <c r="E57" s="84">
        <v>0</v>
      </c>
      <c r="F57" s="26" t="s">
        <v>72</v>
      </c>
      <c r="G57" s="31">
        <v>1</v>
      </c>
      <c r="H57" s="26" t="s">
        <v>26</v>
      </c>
      <c r="I57" s="34">
        <v>320</v>
      </c>
      <c r="J57" s="34">
        <f t="shared" si="9"/>
        <v>0</v>
      </c>
      <c r="K57" s="35"/>
    </row>
    <row r="58" spans="2:11" s="2" customFormat="1" x14ac:dyDescent="0.2">
      <c r="B58" s="105"/>
      <c r="C58" s="86" t="s">
        <v>421</v>
      </c>
      <c r="D58" s="94"/>
      <c r="E58" s="69">
        <v>3</v>
      </c>
      <c r="F58" s="26" t="s">
        <v>355</v>
      </c>
      <c r="G58" s="69">
        <v>1</v>
      </c>
      <c r="H58" s="26" t="s">
        <v>285</v>
      </c>
      <c r="I58" s="34">
        <v>200</v>
      </c>
      <c r="J58" s="34">
        <f t="shared" si="9"/>
        <v>600</v>
      </c>
      <c r="K58" s="35"/>
    </row>
    <row r="59" spans="2:11" s="2" customFormat="1" x14ac:dyDescent="0.2">
      <c r="B59" s="105"/>
      <c r="C59" s="24" t="s">
        <v>77</v>
      </c>
      <c r="D59" s="24" t="s">
        <v>78</v>
      </c>
      <c r="E59" s="31">
        <v>1</v>
      </c>
      <c r="F59" s="26" t="s">
        <v>29</v>
      </c>
      <c r="G59" s="31">
        <v>1</v>
      </c>
      <c r="H59" s="26" t="s">
        <v>26</v>
      </c>
      <c r="I59" s="34">
        <v>450</v>
      </c>
      <c r="J59" s="34">
        <f t="shared" si="9"/>
        <v>450</v>
      </c>
      <c r="K59" s="35"/>
    </row>
    <row r="60" spans="2:11" s="2" customFormat="1" x14ac:dyDescent="0.2">
      <c r="B60" s="105"/>
      <c r="C60" s="24" t="s">
        <v>79</v>
      </c>
      <c r="D60" s="24" t="s">
        <v>80</v>
      </c>
      <c r="E60" s="31">
        <v>1</v>
      </c>
      <c r="F60" s="26" t="s">
        <v>29</v>
      </c>
      <c r="G60" s="31">
        <v>1</v>
      </c>
      <c r="H60" s="26" t="s">
        <v>26</v>
      </c>
      <c r="I60" s="34">
        <v>225</v>
      </c>
      <c r="J60" s="34">
        <f t="shared" si="9"/>
        <v>225</v>
      </c>
      <c r="K60" s="35"/>
    </row>
    <row r="61" spans="2:11" s="2" customFormat="1" x14ac:dyDescent="0.2">
      <c r="B61" s="105"/>
      <c r="C61" s="113" t="s">
        <v>81</v>
      </c>
      <c r="D61" s="113"/>
      <c r="E61" s="113"/>
      <c r="F61" s="113"/>
      <c r="G61" s="113"/>
      <c r="H61" s="113"/>
      <c r="I61" s="113"/>
      <c r="J61" s="113"/>
      <c r="K61" s="114"/>
    </row>
    <row r="62" spans="2:11" s="2" customFormat="1" x14ac:dyDescent="0.2">
      <c r="B62" s="105"/>
      <c r="C62" s="24" t="s">
        <v>82</v>
      </c>
      <c r="D62" s="24"/>
      <c r="E62" s="31">
        <v>8</v>
      </c>
      <c r="F62" s="26" t="s">
        <v>83</v>
      </c>
      <c r="G62" s="31">
        <v>1</v>
      </c>
      <c r="H62" s="26" t="s">
        <v>26</v>
      </c>
      <c r="I62" s="34">
        <v>950</v>
      </c>
      <c r="J62" s="34">
        <f>E62*G62*I62</f>
        <v>7600</v>
      </c>
      <c r="K62" s="35"/>
    </row>
    <row r="63" spans="2:11" s="2" customFormat="1" x14ac:dyDescent="0.2">
      <c r="B63" s="105"/>
      <c r="C63" s="24" t="s">
        <v>84</v>
      </c>
      <c r="D63" s="24"/>
      <c r="E63" s="31">
        <v>4</v>
      </c>
      <c r="F63" s="26" t="s">
        <v>83</v>
      </c>
      <c r="G63" s="31">
        <v>1</v>
      </c>
      <c r="H63" s="26" t="s">
        <v>26</v>
      </c>
      <c r="I63" s="47">
        <v>800</v>
      </c>
      <c r="J63" s="34">
        <f t="shared" ref="J63:J72" si="10">E63*G63*I63</f>
        <v>3200</v>
      </c>
      <c r="K63" s="35"/>
    </row>
    <row r="64" spans="2:11" s="2" customFormat="1" x14ac:dyDescent="0.2">
      <c r="B64" s="105"/>
      <c r="C64" s="24" t="s">
        <v>85</v>
      </c>
      <c r="D64" s="24"/>
      <c r="E64" s="31">
        <v>2</v>
      </c>
      <c r="F64" s="26" t="s">
        <v>83</v>
      </c>
      <c r="G64" s="31">
        <v>1</v>
      </c>
      <c r="H64" s="26" t="s">
        <v>26</v>
      </c>
      <c r="I64" s="47">
        <v>800</v>
      </c>
      <c r="J64" s="34">
        <f t="shared" si="10"/>
        <v>1600</v>
      </c>
      <c r="K64" s="35"/>
    </row>
    <row r="65" spans="2:11" s="3" customFormat="1" x14ac:dyDescent="0.2">
      <c r="B65" s="105"/>
      <c r="C65" s="24" t="s">
        <v>86</v>
      </c>
      <c r="D65" s="24" t="s">
        <v>87</v>
      </c>
      <c r="E65" s="31">
        <v>2</v>
      </c>
      <c r="F65" s="26" t="s">
        <v>29</v>
      </c>
      <c r="G65" s="31">
        <v>1</v>
      </c>
      <c r="H65" s="26" t="s">
        <v>26</v>
      </c>
      <c r="I65" s="47">
        <v>390</v>
      </c>
      <c r="J65" s="34">
        <f t="shared" si="10"/>
        <v>780</v>
      </c>
      <c r="K65" s="35"/>
    </row>
    <row r="66" spans="2:11" s="3" customFormat="1" x14ac:dyDescent="0.2">
      <c r="B66" s="105"/>
      <c r="C66" s="24" t="s">
        <v>88</v>
      </c>
      <c r="D66" s="24" t="s">
        <v>89</v>
      </c>
      <c r="E66" s="31">
        <v>1</v>
      </c>
      <c r="F66" s="26" t="s">
        <v>29</v>
      </c>
      <c r="G66" s="31">
        <v>1</v>
      </c>
      <c r="H66" s="26" t="s">
        <v>26</v>
      </c>
      <c r="I66" s="47">
        <v>1800</v>
      </c>
      <c r="J66" s="34">
        <f t="shared" si="10"/>
        <v>1800</v>
      </c>
      <c r="K66" s="35"/>
    </row>
    <row r="67" spans="2:11" s="3" customFormat="1" x14ac:dyDescent="0.2">
      <c r="B67" s="105"/>
      <c r="C67" s="24" t="s">
        <v>90</v>
      </c>
      <c r="D67" s="24" t="s">
        <v>91</v>
      </c>
      <c r="E67" s="31">
        <v>1</v>
      </c>
      <c r="F67" s="26" t="s">
        <v>29</v>
      </c>
      <c r="G67" s="31">
        <v>1</v>
      </c>
      <c r="H67" s="26" t="s">
        <v>26</v>
      </c>
      <c r="I67" s="47">
        <v>200</v>
      </c>
      <c r="J67" s="34">
        <f t="shared" si="10"/>
        <v>200</v>
      </c>
      <c r="K67" s="35"/>
    </row>
    <row r="68" spans="2:11" s="3" customFormat="1" x14ac:dyDescent="0.2">
      <c r="B68" s="105"/>
      <c r="C68" s="24" t="s">
        <v>92</v>
      </c>
      <c r="D68" s="24" t="s">
        <v>93</v>
      </c>
      <c r="E68" s="31">
        <v>10</v>
      </c>
      <c r="F68" s="26" t="s">
        <v>29</v>
      </c>
      <c r="G68" s="31">
        <v>1</v>
      </c>
      <c r="H68" s="26" t="s">
        <v>26</v>
      </c>
      <c r="I68" s="34">
        <v>200</v>
      </c>
      <c r="J68" s="34">
        <f t="shared" si="10"/>
        <v>2000</v>
      </c>
      <c r="K68" s="35"/>
    </row>
    <row r="69" spans="2:11" s="3" customFormat="1" x14ac:dyDescent="0.2">
      <c r="B69" s="105"/>
      <c r="C69" s="24" t="s">
        <v>94</v>
      </c>
      <c r="D69" s="24" t="s">
        <v>95</v>
      </c>
      <c r="E69" s="31">
        <v>1</v>
      </c>
      <c r="F69" s="26" t="s">
        <v>29</v>
      </c>
      <c r="G69" s="31">
        <v>1</v>
      </c>
      <c r="H69" s="26" t="s">
        <v>26</v>
      </c>
      <c r="I69" s="34">
        <v>300</v>
      </c>
      <c r="J69" s="34">
        <f t="shared" si="10"/>
        <v>300</v>
      </c>
      <c r="K69" s="35"/>
    </row>
    <row r="70" spans="2:11" s="3" customFormat="1" x14ac:dyDescent="0.2">
      <c r="B70" s="105"/>
      <c r="C70" s="24" t="s">
        <v>96</v>
      </c>
      <c r="D70" s="24" t="s">
        <v>97</v>
      </c>
      <c r="E70" s="31">
        <v>1</v>
      </c>
      <c r="F70" s="26" t="s">
        <v>29</v>
      </c>
      <c r="G70" s="31">
        <v>1</v>
      </c>
      <c r="H70" s="26" t="s">
        <v>26</v>
      </c>
      <c r="I70" s="34">
        <v>500</v>
      </c>
      <c r="J70" s="34">
        <f t="shared" si="10"/>
        <v>500</v>
      </c>
      <c r="K70" s="35"/>
    </row>
    <row r="71" spans="2:11" s="3" customFormat="1" x14ac:dyDescent="0.2">
      <c r="B71" s="105"/>
      <c r="C71" s="24" t="s">
        <v>98</v>
      </c>
      <c r="D71" s="24" t="s">
        <v>99</v>
      </c>
      <c r="E71" s="31">
        <v>8</v>
      </c>
      <c r="F71" s="26" t="s">
        <v>29</v>
      </c>
      <c r="G71" s="31">
        <v>1</v>
      </c>
      <c r="H71" s="26" t="s">
        <v>26</v>
      </c>
      <c r="I71" s="34">
        <v>80</v>
      </c>
      <c r="J71" s="34">
        <f t="shared" si="10"/>
        <v>640</v>
      </c>
      <c r="K71" s="35"/>
    </row>
    <row r="72" spans="2:11" s="4" customFormat="1" x14ac:dyDescent="0.2">
      <c r="B72" s="105"/>
      <c r="C72" s="24" t="s">
        <v>100</v>
      </c>
      <c r="D72" s="24"/>
      <c r="E72" s="31">
        <v>1</v>
      </c>
      <c r="F72" s="26" t="s">
        <v>72</v>
      </c>
      <c r="G72" s="31">
        <v>1</v>
      </c>
      <c r="H72" s="26" t="s">
        <v>26</v>
      </c>
      <c r="I72" s="34">
        <v>1000</v>
      </c>
      <c r="J72" s="34">
        <f t="shared" si="10"/>
        <v>1000</v>
      </c>
      <c r="K72" s="35"/>
    </row>
    <row r="73" spans="2:11" s="3" customFormat="1" x14ac:dyDescent="0.2">
      <c r="B73" s="105"/>
      <c r="C73" s="113" t="s">
        <v>101</v>
      </c>
      <c r="D73" s="113"/>
      <c r="E73" s="113"/>
      <c r="F73" s="113"/>
      <c r="G73" s="113"/>
      <c r="H73" s="113"/>
      <c r="I73" s="113"/>
      <c r="J73" s="113"/>
      <c r="K73" s="114"/>
    </row>
    <row r="74" spans="2:11" s="3" customFormat="1" x14ac:dyDescent="0.2">
      <c r="B74" s="105"/>
      <c r="C74" s="24" t="s">
        <v>102</v>
      </c>
      <c r="D74" s="24" t="s">
        <v>103</v>
      </c>
      <c r="E74" s="31">
        <v>10</v>
      </c>
      <c r="F74" s="26" t="s">
        <v>104</v>
      </c>
      <c r="G74" s="31">
        <v>1</v>
      </c>
      <c r="H74" s="26" t="s">
        <v>26</v>
      </c>
      <c r="I74" s="34">
        <v>500</v>
      </c>
      <c r="J74" s="34">
        <f>E74*G74*I74</f>
        <v>5000</v>
      </c>
      <c r="K74" s="35"/>
    </row>
    <row r="75" spans="2:11" s="3" customFormat="1" x14ac:dyDescent="0.2">
      <c r="B75" s="105"/>
      <c r="C75" s="24" t="s">
        <v>105</v>
      </c>
      <c r="D75" s="24" t="s">
        <v>218</v>
      </c>
      <c r="E75" s="31">
        <v>48</v>
      </c>
      <c r="F75" s="26" t="s">
        <v>104</v>
      </c>
      <c r="G75" s="31">
        <v>1</v>
      </c>
      <c r="H75" s="26" t="s">
        <v>26</v>
      </c>
      <c r="I75" s="47">
        <v>430</v>
      </c>
      <c r="J75" s="34">
        <f t="shared" ref="J75:J85" si="11">E75*G75*I75</f>
        <v>20640</v>
      </c>
      <c r="K75" s="96" t="s">
        <v>428</v>
      </c>
    </row>
    <row r="76" spans="2:11" s="3" customFormat="1" ht="32" x14ac:dyDescent="0.2">
      <c r="B76" s="105"/>
      <c r="C76" s="62" t="s">
        <v>267</v>
      </c>
      <c r="D76" s="24"/>
      <c r="E76" s="31">
        <v>24</v>
      </c>
      <c r="F76" s="26" t="s">
        <v>104</v>
      </c>
      <c r="G76" s="31">
        <v>1</v>
      </c>
      <c r="H76" s="26" t="s">
        <v>26</v>
      </c>
      <c r="I76" s="47">
        <v>145</v>
      </c>
      <c r="J76" s="34">
        <f t="shared" si="11"/>
        <v>3480</v>
      </c>
      <c r="K76" s="35"/>
    </row>
    <row r="77" spans="2:11" s="3" customFormat="1" x14ac:dyDescent="0.2">
      <c r="B77" s="105"/>
      <c r="C77" s="61" t="s">
        <v>106</v>
      </c>
      <c r="D77" s="24" t="s">
        <v>107</v>
      </c>
      <c r="E77" s="31">
        <v>2</v>
      </c>
      <c r="F77" s="26" t="s">
        <v>29</v>
      </c>
      <c r="G77" s="31">
        <v>1</v>
      </c>
      <c r="H77" s="26" t="s">
        <v>26</v>
      </c>
      <c r="I77" s="47">
        <v>200</v>
      </c>
      <c r="J77" s="34">
        <f t="shared" si="11"/>
        <v>400</v>
      </c>
      <c r="K77" s="35"/>
    </row>
    <row r="78" spans="2:11" s="3" customFormat="1" x14ac:dyDescent="0.2">
      <c r="B78" s="105"/>
      <c r="C78" s="56" t="s">
        <v>216</v>
      </c>
      <c r="D78" s="56"/>
      <c r="E78" s="31">
        <v>17</v>
      </c>
      <c r="F78" s="26" t="s">
        <v>217</v>
      </c>
      <c r="G78" s="31">
        <v>1</v>
      </c>
      <c r="H78" s="26" t="s">
        <v>26</v>
      </c>
      <c r="I78" s="47">
        <v>150</v>
      </c>
      <c r="J78" s="34">
        <f t="shared" si="11"/>
        <v>2550</v>
      </c>
      <c r="K78" s="35"/>
    </row>
    <row r="79" spans="2:11" s="3" customFormat="1" x14ac:dyDescent="0.2">
      <c r="B79" s="105"/>
      <c r="C79" s="24" t="s">
        <v>108</v>
      </c>
      <c r="D79" s="32"/>
      <c r="E79" s="31">
        <v>1</v>
      </c>
      <c r="F79" s="26" t="s">
        <v>29</v>
      </c>
      <c r="G79" s="31">
        <v>1</v>
      </c>
      <c r="H79" s="26" t="s">
        <v>26</v>
      </c>
      <c r="I79" s="47">
        <v>800</v>
      </c>
      <c r="J79" s="34">
        <f t="shared" si="11"/>
        <v>800</v>
      </c>
      <c r="K79" s="35"/>
    </row>
    <row r="80" spans="2:11" s="3" customFormat="1" x14ac:dyDescent="0.2">
      <c r="B80" s="105"/>
      <c r="C80" s="24" t="s">
        <v>109</v>
      </c>
      <c r="D80" s="24" t="s">
        <v>110</v>
      </c>
      <c r="E80" s="31">
        <v>1</v>
      </c>
      <c r="F80" s="26" t="s">
        <v>29</v>
      </c>
      <c r="G80" s="31">
        <v>1</v>
      </c>
      <c r="H80" s="26" t="s">
        <v>26</v>
      </c>
      <c r="I80" s="47">
        <v>200</v>
      </c>
      <c r="J80" s="34">
        <f t="shared" si="11"/>
        <v>200</v>
      </c>
      <c r="K80" s="35"/>
    </row>
    <row r="81" spans="2:11" s="3" customFormat="1" x14ac:dyDescent="0.2">
      <c r="B81" s="105"/>
      <c r="C81" s="61" t="s">
        <v>111</v>
      </c>
      <c r="D81" s="24" t="s">
        <v>268</v>
      </c>
      <c r="E81" s="31">
        <v>72</v>
      </c>
      <c r="F81" s="26" t="s">
        <v>112</v>
      </c>
      <c r="G81" s="31">
        <v>1</v>
      </c>
      <c r="H81" s="26" t="s">
        <v>26</v>
      </c>
      <c r="I81" s="34">
        <v>80</v>
      </c>
      <c r="J81" s="34">
        <f t="shared" si="11"/>
        <v>5760</v>
      </c>
      <c r="K81" s="35"/>
    </row>
    <row r="82" spans="2:11" s="3" customFormat="1" x14ac:dyDescent="0.2">
      <c r="B82" s="105"/>
      <c r="C82" s="61" t="s">
        <v>113</v>
      </c>
      <c r="D82" s="59" t="s">
        <v>304</v>
      </c>
      <c r="E82" s="31">
        <v>500</v>
      </c>
      <c r="F82" s="26" t="s">
        <v>114</v>
      </c>
      <c r="G82" s="31">
        <v>1</v>
      </c>
      <c r="H82" s="26" t="s">
        <v>26</v>
      </c>
      <c r="I82" s="34">
        <v>10</v>
      </c>
      <c r="J82" s="34">
        <f t="shared" si="11"/>
        <v>5000</v>
      </c>
      <c r="K82" s="96" t="s">
        <v>389</v>
      </c>
    </row>
    <row r="83" spans="2:11" s="3" customFormat="1" x14ac:dyDescent="0.2">
      <c r="B83" s="105"/>
      <c r="C83" s="24" t="s">
        <v>115</v>
      </c>
      <c r="D83" s="24"/>
      <c r="E83" s="31">
        <v>2</v>
      </c>
      <c r="F83" s="26" t="s">
        <v>29</v>
      </c>
      <c r="G83" s="31">
        <v>1</v>
      </c>
      <c r="H83" s="26" t="s">
        <v>26</v>
      </c>
      <c r="I83" s="34">
        <v>300</v>
      </c>
      <c r="J83" s="34">
        <f t="shared" si="11"/>
        <v>600</v>
      </c>
      <c r="K83" s="35"/>
    </row>
    <row r="84" spans="2:11" s="3" customFormat="1" x14ac:dyDescent="0.2">
      <c r="B84" s="105"/>
      <c r="C84" s="24" t="s">
        <v>116</v>
      </c>
      <c r="D84" s="24" t="s">
        <v>117</v>
      </c>
      <c r="E84" s="31">
        <v>2</v>
      </c>
      <c r="F84" s="26" t="s">
        <v>29</v>
      </c>
      <c r="G84" s="31">
        <v>1</v>
      </c>
      <c r="H84" s="26" t="s">
        <v>26</v>
      </c>
      <c r="I84" s="34">
        <v>200</v>
      </c>
      <c r="J84" s="34">
        <f t="shared" si="11"/>
        <v>400</v>
      </c>
      <c r="K84" s="35"/>
    </row>
    <row r="85" spans="2:11" s="3" customFormat="1" x14ac:dyDescent="0.2">
      <c r="B85" s="105"/>
      <c r="C85" s="24" t="s">
        <v>118</v>
      </c>
      <c r="D85" s="24" t="s">
        <v>119</v>
      </c>
      <c r="E85" s="31">
        <v>1</v>
      </c>
      <c r="F85" s="26" t="s">
        <v>29</v>
      </c>
      <c r="G85" s="31">
        <v>1</v>
      </c>
      <c r="H85" s="26" t="s">
        <v>26</v>
      </c>
      <c r="I85" s="34">
        <v>225</v>
      </c>
      <c r="J85" s="34">
        <f t="shared" si="11"/>
        <v>225</v>
      </c>
      <c r="K85" s="35"/>
    </row>
    <row r="86" spans="2:11" s="3" customFormat="1" x14ac:dyDescent="0.2">
      <c r="B86" s="105"/>
      <c r="C86" s="113" t="s">
        <v>120</v>
      </c>
      <c r="D86" s="113"/>
      <c r="E86" s="113"/>
      <c r="F86" s="113"/>
      <c r="G86" s="113"/>
      <c r="H86" s="113"/>
      <c r="I86" s="113"/>
      <c r="J86" s="113"/>
      <c r="K86" s="114"/>
    </row>
    <row r="87" spans="2:11" s="3" customFormat="1" x14ac:dyDescent="0.2">
      <c r="B87" s="105"/>
      <c r="C87" s="37" t="s">
        <v>299</v>
      </c>
      <c r="D87" s="64" t="s">
        <v>337</v>
      </c>
      <c r="E87" s="25">
        <v>1</v>
      </c>
      <c r="F87" s="26" t="s">
        <v>284</v>
      </c>
      <c r="G87" s="25">
        <v>2</v>
      </c>
      <c r="H87" s="26" t="s">
        <v>285</v>
      </c>
      <c r="I87" s="47">
        <v>1000</v>
      </c>
      <c r="J87" s="34">
        <f>E87*G87*I87</f>
        <v>2000</v>
      </c>
      <c r="K87" s="65"/>
    </row>
    <row r="88" spans="2:11" s="3" customFormat="1" x14ac:dyDescent="0.2">
      <c r="B88" s="105"/>
      <c r="C88" s="37" t="s">
        <v>121</v>
      </c>
      <c r="D88" s="24" t="s">
        <v>122</v>
      </c>
      <c r="E88" s="25">
        <v>1</v>
      </c>
      <c r="F88" s="26" t="s">
        <v>37</v>
      </c>
      <c r="G88" s="25">
        <v>2</v>
      </c>
      <c r="H88" s="26" t="s">
        <v>26</v>
      </c>
      <c r="I88" s="34">
        <v>500</v>
      </c>
      <c r="J88" s="34">
        <f t="shared" ref="J88:J92" si="12">E88*G88*I88</f>
        <v>1000</v>
      </c>
      <c r="K88" s="35"/>
    </row>
    <row r="89" spans="2:11" s="3" customFormat="1" x14ac:dyDescent="0.2">
      <c r="B89" s="105"/>
      <c r="C89" s="37" t="s">
        <v>123</v>
      </c>
      <c r="D89" s="24" t="s">
        <v>124</v>
      </c>
      <c r="E89" s="25">
        <v>1</v>
      </c>
      <c r="F89" s="26" t="s">
        <v>37</v>
      </c>
      <c r="G89" s="25">
        <v>2</v>
      </c>
      <c r="H89" s="26" t="s">
        <v>26</v>
      </c>
      <c r="I89" s="34">
        <v>500</v>
      </c>
      <c r="J89" s="34">
        <f t="shared" si="12"/>
        <v>1000</v>
      </c>
      <c r="K89" s="35"/>
    </row>
    <row r="90" spans="2:11" s="3" customFormat="1" x14ac:dyDescent="0.2">
      <c r="B90" s="105"/>
      <c r="C90" s="37" t="s">
        <v>125</v>
      </c>
      <c r="D90" s="24" t="s">
        <v>126</v>
      </c>
      <c r="E90" s="25">
        <v>1</v>
      </c>
      <c r="F90" s="26" t="s">
        <v>37</v>
      </c>
      <c r="G90" s="25">
        <v>2</v>
      </c>
      <c r="H90" s="26" t="s">
        <v>26</v>
      </c>
      <c r="I90" s="34">
        <v>500</v>
      </c>
      <c r="J90" s="34">
        <f t="shared" si="12"/>
        <v>1000</v>
      </c>
      <c r="K90" s="35"/>
    </row>
    <row r="91" spans="2:11" s="3" customFormat="1" x14ac:dyDescent="0.2">
      <c r="B91" s="105"/>
      <c r="C91" s="37" t="s">
        <v>127</v>
      </c>
      <c r="D91" s="24" t="s">
        <v>128</v>
      </c>
      <c r="E91" s="25">
        <v>20</v>
      </c>
      <c r="F91" s="26" t="s">
        <v>37</v>
      </c>
      <c r="G91" s="25">
        <v>2</v>
      </c>
      <c r="H91" s="26" t="s">
        <v>26</v>
      </c>
      <c r="I91" s="34">
        <v>300</v>
      </c>
      <c r="J91" s="34">
        <f t="shared" si="12"/>
        <v>12000</v>
      </c>
      <c r="K91" s="35"/>
    </row>
    <row r="92" spans="2:11" s="3" customFormat="1" x14ac:dyDescent="0.2">
      <c r="B92" s="105"/>
      <c r="C92" s="37" t="s">
        <v>129</v>
      </c>
      <c r="D92" s="24"/>
      <c r="E92" s="25">
        <v>2</v>
      </c>
      <c r="F92" s="26" t="s">
        <v>47</v>
      </c>
      <c r="G92" s="25">
        <v>2</v>
      </c>
      <c r="H92" s="26" t="s">
        <v>38</v>
      </c>
      <c r="I92" s="34">
        <v>1000</v>
      </c>
      <c r="J92" s="34">
        <f t="shared" si="12"/>
        <v>4000</v>
      </c>
      <c r="K92" s="35"/>
    </row>
    <row r="93" spans="2:11" s="3" customFormat="1" x14ac:dyDescent="0.2">
      <c r="B93" s="106"/>
      <c r="C93" s="113" t="s">
        <v>130</v>
      </c>
      <c r="D93" s="113"/>
      <c r="E93" s="113"/>
      <c r="F93" s="113"/>
      <c r="G93" s="113"/>
      <c r="H93" s="113"/>
      <c r="I93" s="113"/>
      <c r="J93" s="36">
        <f>SUM(J44:J92)</f>
        <v>128820</v>
      </c>
      <c r="K93" s="35"/>
    </row>
    <row r="94" spans="2:11" s="3" customFormat="1" x14ac:dyDescent="0.2">
      <c r="B94" s="121" t="s">
        <v>131</v>
      </c>
      <c r="C94" s="113" t="s">
        <v>220</v>
      </c>
      <c r="D94" s="113"/>
      <c r="E94" s="113"/>
      <c r="F94" s="113"/>
      <c r="G94" s="113"/>
      <c r="H94" s="113"/>
      <c r="I94" s="113"/>
      <c r="J94" s="113"/>
      <c r="K94" s="114" t="s">
        <v>132</v>
      </c>
    </row>
    <row r="95" spans="2:11" s="3" customFormat="1" x14ac:dyDescent="0.2">
      <c r="B95" s="105"/>
      <c r="C95" s="56" t="s">
        <v>221</v>
      </c>
      <c r="D95" s="56" t="s">
        <v>339</v>
      </c>
      <c r="E95" s="83">
        <v>54.4</v>
      </c>
      <c r="F95" s="26" t="s">
        <v>53</v>
      </c>
      <c r="G95" s="25">
        <v>1</v>
      </c>
      <c r="H95" s="26" t="s">
        <v>38</v>
      </c>
      <c r="I95" s="34">
        <v>164</v>
      </c>
      <c r="J95" s="34">
        <f>E95*G95*I95</f>
        <v>8921.6</v>
      </c>
      <c r="K95" s="35"/>
    </row>
    <row r="96" spans="2:11" s="3" customFormat="1" x14ac:dyDescent="0.2">
      <c r="B96" s="105"/>
      <c r="C96" s="56" t="s">
        <v>222</v>
      </c>
      <c r="D96" s="56" t="s">
        <v>223</v>
      </c>
      <c r="E96" s="25">
        <v>8</v>
      </c>
      <c r="F96" s="26" t="s">
        <v>224</v>
      </c>
      <c r="G96" s="25">
        <v>1</v>
      </c>
      <c r="H96" s="26" t="s">
        <v>38</v>
      </c>
      <c r="I96" s="34">
        <v>70</v>
      </c>
      <c r="J96" s="34">
        <f t="shared" ref="J96:J97" si="13">E96*G96*I96</f>
        <v>560</v>
      </c>
      <c r="K96" s="35"/>
    </row>
    <row r="97" spans="2:11" s="3" customFormat="1" x14ac:dyDescent="0.2">
      <c r="B97" s="105"/>
      <c r="C97" s="56" t="s">
        <v>225</v>
      </c>
      <c r="D97" s="56" t="s">
        <v>226</v>
      </c>
      <c r="E97" s="25">
        <v>1</v>
      </c>
      <c r="F97" s="26" t="s">
        <v>29</v>
      </c>
      <c r="G97" s="25">
        <v>1</v>
      </c>
      <c r="H97" s="26" t="s">
        <v>32</v>
      </c>
      <c r="I97" s="47">
        <v>5500</v>
      </c>
      <c r="J97" s="34">
        <f t="shared" si="13"/>
        <v>5500</v>
      </c>
      <c r="K97" s="35"/>
    </row>
    <row r="98" spans="2:11" s="3" customFormat="1" x14ac:dyDescent="0.2">
      <c r="B98" s="105"/>
      <c r="C98" s="113" t="s">
        <v>219</v>
      </c>
      <c r="D98" s="113"/>
      <c r="E98" s="113"/>
      <c r="F98" s="113"/>
      <c r="G98" s="113"/>
      <c r="H98" s="113"/>
      <c r="I98" s="113"/>
      <c r="J98" s="113"/>
      <c r="K98" s="114" t="s">
        <v>132</v>
      </c>
    </row>
    <row r="99" spans="2:11" s="3" customFormat="1" x14ac:dyDescent="0.2">
      <c r="B99" s="105"/>
      <c r="C99" s="24" t="s">
        <v>133</v>
      </c>
      <c r="D99" s="24" t="s">
        <v>227</v>
      </c>
      <c r="E99" s="25">
        <v>19</v>
      </c>
      <c r="F99" s="26" t="s">
        <v>53</v>
      </c>
      <c r="G99" s="25">
        <v>1</v>
      </c>
      <c r="H99" s="26" t="s">
        <v>38</v>
      </c>
      <c r="I99" s="34">
        <v>164</v>
      </c>
      <c r="J99" s="34">
        <f>E99*G99*I99</f>
        <v>3116</v>
      </c>
      <c r="K99" s="35"/>
    </row>
    <row r="100" spans="2:11" s="3" customFormat="1" x14ac:dyDescent="0.2">
      <c r="B100" s="105"/>
      <c r="C100" s="56" t="s">
        <v>222</v>
      </c>
      <c r="D100" s="56" t="s">
        <v>223</v>
      </c>
      <c r="E100" s="25">
        <v>4</v>
      </c>
      <c r="F100" s="26" t="s">
        <v>224</v>
      </c>
      <c r="G100" s="25">
        <v>1</v>
      </c>
      <c r="H100" s="26" t="s">
        <v>38</v>
      </c>
      <c r="I100" s="34">
        <v>70</v>
      </c>
      <c r="J100" s="34">
        <f t="shared" ref="J100:J114" si="14">E100*G100*I100</f>
        <v>280</v>
      </c>
      <c r="K100" s="35"/>
    </row>
    <row r="101" spans="2:11" s="3" customFormat="1" x14ac:dyDescent="0.2">
      <c r="B101" s="105"/>
      <c r="C101" s="24" t="s">
        <v>134</v>
      </c>
      <c r="D101" s="24" t="s">
        <v>228</v>
      </c>
      <c r="E101" s="25">
        <v>32</v>
      </c>
      <c r="F101" s="26" t="s">
        <v>53</v>
      </c>
      <c r="G101" s="25">
        <v>1</v>
      </c>
      <c r="H101" s="26" t="s">
        <v>38</v>
      </c>
      <c r="I101" s="34">
        <v>300</v>
      </c>
      <c r="J101" s="34">
        <f t="shared" si="14"/>
        <v>9600</v>
      </c>
      <c r="K101" s="35"/>
    </row>
    <row r="102" spans="2:11" s="3" customFormat="1" x14ac:dyDescent="0.2">
      <c r="B102" s="105"/>
      <c r="C102" s="24" t="s">
        <v>229</v>
      </c>
      <c r="D102" s="24" t="s">
        <v>273</v>
      </c>
      <c r="E102" s="25">
        <v>32</v>
      </c>
      <c r="F102" s="26" t="s">
        <v>29</v>
      </c>
      <c r="G102" s="25">
        <v>1</v>
      </c>
      <c r="H102" s="26" t="s">
        <v>32</v>
      </c>
      <c r="I102" s="34">
        <v>90</v>
      </c>
      <c r="J102" s="34">
        <f t="shared" si="14"/>
        <v>2880</v>
      </c>
      <c r="K102" s="35"/>
    </row>
    <row r="103" spans="2:11" s="3" customFormat="1" x14ac:dyDescent="0.2">
      <c r="B103" s="105"/>
      <c r="C103" s="56" t="s">
        <v>222</v>
      </c>
      <c r="D103" s="56" t="s">
        <v>223</v>
      </c>
      <c r="E103" s="25">
        <v>7</v>
      </c>
      <c r="F103" s="26" t="s">
        <v>224</v>
      </c>
      <c r="G103" s="25">
        <v>1</v>
      </c>
      <c r="H103" s="26" t="s">
        <v>38</v>
      </c>
      <c r="I103" s="34">
        <v>70</v>
      </c>
      <c r="J103" s="34">
        <f t="shared" si="14"/>
        <v>490</v>
      </c>
      <c r="K103" s="35"/>
    </row>
    <row r="104" spans="2:11" s="3" customFormat="1" x14ac:dyDescent="0.2">
      <c r="B104" s="105"/>
      <c r="C104" s="61" t="s">
        <v>230</v>
      </c>
      <c r="D104" s="24" t="s">
        <v>315</v>
      </c>
      <c r="E104" s="25">
        <v>1</v>
      </c>
      <c r="F104" s="26" t="s">
        <v>29</v>
      </c>
      <c r="G104" s="25">
        <v>1</v>
      </c>
      <c r="H104" s="26" t="s">
        <v>32</v>
      </c>
      <c r="I104" s="90">
        <v>3500</v>
      </c>
      <c r="J104" s="34">
        <f t="shared" si="14"/>
        <v>3500</v>
      </c>
      <c r="K104" s="35"/>
    </row>
    <row r="105" spans="2:11" s="3" customFormat="1" x14ac:dyDescent="0.2">
      <c r="B105" s="105"/>
      <c r="C105" s="61" t="s">
        <v>231</v>
      </c>
      <c r="D105" s="56" t="s">
        <v>232</v>
      </c>
      <c r="E105" s="25">
        <v>60</v>
      </c>
      <c r="F105" s="26" t="s">
        <v>233</v>
      </c>
      <c r="G105" s="25">
        <v>1</v>
      </c>
      <c r="H105" s="26" t="s">
        <v>234</v>
      </c>
      <c r="I105" s="34">
        <v>25</v>
      </c>
      <c r="J105" s="34">
        <f t="shared" si="14"/>
        <v>1500</v>
      </c>
      <c r="K105" s="35"/>
    </row>
    <row r="106" spans="2:11" s="3" customFormat="1" x14ac:dyDescent="0.2">
      <c r="B106" s="105"/>
      <c r="C106" s="61" t="s">
        <v>235</v>
      </c>
      <c r="D106" s="56" t="s">
        <v>236</v>
      </c>
      <c r="E106" s="82">
        <v>0</v>
      </c>
      <c r="F106" s="26" t="s">
        <v>233</v>
      </c>
      <c r="G106" s="25">
        <v>1</v>
      </c>
      <c r="H106" s="26" t="s">
        <v>234</v>
      </c>
      <c r="I106" s="34">
        <v>70</v>
      </c>
      <c r="J106" s="34">
        <f t="shared" si="14"/>
        <v>0</v>
      </c>
      <c r="K106" s="35"/>
    </row>
    <row r="107" spans="2:11" s="3" customFormat="1" x14ac:dyDescent="0.2">
      <c r="B107" s="105"/>
      <c r="C107" s="61" t="s">
        <v>237</v>
      </c>
      <c r="D107" s="57" t="s">
        <v>238</v>
      </c>
      <c r="E107" s="25">
        <v>1</v>
      </c>
      <c r="F107" s="26" t="s">
        <v>29</v>
      </c>
      <c r="G107" s="25">
        <v>1</v>
      </c>
      <c r="H107" s="26" t="s">
        <v>32</v>
      </c>
      <c r="I107" s="47">
        <v>5000</v>
      </c>
      <c r="J107" s="34">
        <f t="shared" si="14"/>
        <v>5000</v>
      </c>
      <c r="K107" s="35"/>
    </row>
    <row r="108" spans="2:11" s="3" customFormat="1" x14ac:dyDescent="0.2">
      <c r="B108" s="105"/>
      <c r="C108" s="61" t="s">
        <v>340</v>
      </c>
      <c r="D108" s="59"/>
      <c r="E108" s="25">
        <v>2</v>
      </c>
      <c r="F108" s="26" t="s">
        <v>274</v>
      </c>
      <c r="G108" s="25">
        <v>1</v>
      </c>
      <c r="H108" s="26" t="s">
        <v>234</v>
      </c>
      <c r="I108" s="34">
        <v>800</v>
      </c>
      <c r="J108" s="34">
        <f t="shared" si="14"/>
        <v>1600</v>
      </c>
      <c r="K108" s="35"/>
    </row>
    <row r="109" spans="2:11" s="3" customFormat="1" x14ac:dyDescent="0.2">
      <c r="B109" s="105"/>
      <c r="C109" s="61" t="s">
        <v>341</v>
      </c>
      <c r="D109" s="59"/>
      <c r="E109" s="25">
        <v>4</v>
      </c>
      <c r="F109" s="26" t="s">
        <v>217</v>
      </c>
      <c r="G109" s="25">
        <v>2</v>
      </c>
      <c r="H109" s="26" t="s">
        <v>274</v>
      </c>
      <c r="I109" s="34">
        <v>145</v>
      </c>
      <c r="J109" s="34">
        <f t="shared" si="14"/>
        <v>1160</v>
      </c>
      <c r="K109" s="35"/>
    </row>
    <row r="110" spans="2:11" s="3" customFormat="1" x14ac:dyDescent="0.2">
      <c r="B110" s="105"/>
      <c r="C110" s="61" t="s">
        <v>342</v>
      </c>
      <c r="D110" s="59"/>
      <c r="E110" s="25">
        <v>4</v>
      </c>
      <c r="F110" s="26" t="s">
        <v>217</v>
      </c>
      <c r="G110" s="25">
        <v>2</v>
      </c>
      <c r="H110" s="26" t="s">
        <v>274</v>
      </c>
      <c r="I110" s="34">
        <v>120</v>
      </c>
      <c r="J110" s="34">
        <f t="shared" si="14"/>
        <v>960</v>
      </c>
      <c r="K110" s="35"/>
    </row>
    <row r="111" spans="2:11" s="3" customFormat="1" x14ac:dyDescent="0.2">
      <c r="B111" s="105"/>
      <c r="C111" s="61" t="s">
        <v>275</v>
      </c>
      <c r="D111" s="59"/>
      <c r="E111" s="25">
        <v>4</v>
      </c>
      <c r="F111" s="26" t="s">
        <v>217</v>
      </c>
      <c r="G111" s="25">
        <v>2</v>
      </c>
      <c r="H111" s="26" t="s">
        <v>274</v>
      </c>
      <c r="I111" s="34">
        <v>150</v>
      </c>
      <c r="J111" s="34">
        <f t="shared" si="14"/>
        <v>1200</v>
      </c>
      <c r="K111" s="35"/>
    </row>
    <row r="112" spans="2:11" s="3" customFormat="1" x14ac:dyDescent="0.2">
      <c r="B112" s="105"/>
      <c r="C112" s="115" t="s">
        <v>343</v>
      </c>
      <c r="D112" s="24" t="s">
        <v>294</v>
      </c>
      <c r="E112" s="82">
        <v>6</v>
      </c>
      <c r="F112" s="26" t="s">
        <v>29</v>
      </c>
      <c r="G112" s="25">
        <v>1</v>
      </c>
      <c r="H112" s="26" t="s">
        <v>38</v>
      </c>
      <c r="I112" s="34">
        <v>300</v>
      </c>
      <c r="J112" s="34">
        <f t="shared" si="14"/>
        <v>1800</v>
      </c>
      <c r="K112" s="35"/>
    </row>
    <row r="113" spans="2:11" s="3" customFormat="1" x14ac:dyDescent="0.2">
      <c r="B113" s="105"/>
      <c r="C113" s="116"/>
      <c r="D113" s="86" t="s">
        <v>420</v>
      </c>
      <c r="E113" s="25">
        <v>16</v>
      </c>
      <c r="F113" s="26" t="s">
        <v>224</v>
      </c>
      <c r="G113" s="25">
        <v>1</v>
      </c>
      <c r="H113" s="26" t="s">
        <v>196</v>
      </c>
      <c r="I113" s="34">
        <v>120</v>
      </c>
      <c r="J113" s="34">
        <f t="shared" si="14"/>
        <v>1920</v>
      </c>
      <c r="K113" s="35"/>
    </row>
    <row r="114" spans="2:11" s="3" customFormat="1" x14ac:dyDescent="0.2">
      <c r="B114" s="105"/>
      <c r="C114" s="61" t="s">
        <v>344</v>
      </c>
      <c r="D114" s="24" t="s">
        <v>135</v>
      </c>
      <c r="E114" s="25">
        <v>1</v>
      </c>
      <c r="F114" s="26" t="s">
        <v>29</v>
      </c>
      <c r="G114" s="25">
        <v>1</v>
      </c>
      <c r="H114" s="26" t="s">
        <v>32</v>
      </c>
      <c r="I114" s="34">
        <v>3500</v>
      </c>
      <c r="J114" s="34">
        <f t="shared" si="14"/>
        <v>3500</v>
      </c>
      <c r="K114" s="35"/>
    </row>
    <row r="115" spans="2:11" s="3" customFormat="1" x14ac:dyDescent="0.2">
      <c r="B115" s="105"/>
      <c r="C115" s="113" t="s">
        <v>136</v>
      </c>
      <c r="D115" s="113"/>
      <c r="E115" s="113"/>
      <c r="F115" s="113"/>
      <c r="G115" s="113"/>
      <c r="H115" s="113"/>
      <c r="I115" s="113"/>
      <c r="J115" s="113"/>
      <c r="K115" s="114" t="s">
        <v>132</v>
      </c>
    </row>
    <row r="116" spans="2:11" s="3" customFormat="1" x14ac:dyDescent="0.2">
      <c r="B116" s="105"/>
      <c r="C116" s="24" t="s">
        <v>270</v>
      </c>
      <c r="D116" s="24" t="s">
        <v>239</v>
      </c>
      <c r="E116" s="25">
        <v>68</v>
      </c>
      <c r="F116" s="26" t="s">
        <v>53</v>
      </c>
      <c r="G116" s="25">
        <v>1</v>
      </c>
      <c r="H116" s="26" t="s">
        <v>38</v>
      </c>
      <c r="I116" s="34">
        <v>150</v>
      </c>
      <c r="J116" s="34">
        <f>E116*G116*I116</f>
        <v>10200</v>
      </c>
      <c r="K116" s="35"/>
    </row>
    <row r="117" spans="2:11" s="3" customFormat="1" x14ac:dyDescent="0.2">
      <c r="B117" s="105"/>
      <c r="C117" s="59" t="s">
        <v>269</v>
      </c>
      <c r="D117" s="59"/>
      <c r="E117" s="25">
        <v>12</v>
      </c>
      <c r="F117" s="26" t="s">
        <v>271</v>
      </c>
      <c r="G117" s="25">
        <v>1</v>
      </c>
      <c r="H117" s="26" t="s">
        <v>196</v>
      </c>
      <c r="I117" s="34">
        <v>400</v>
      </c>
      <c r="J117" s="34">
        <f t="shared" ref="J117:J126" si="15">E117*G117*I117</f>
        <v>4800</v>
      </c>
      <c r="K117" s="35"/>
    </row>
    <row r="118" spans="2:11" s="3" customFormat="1" x14ac:dyDescent="0.2">
      <c r="B118" s="105"/>
      <c r="C118" s="61" t="s">
        <v>316</v>
      </c>
      <c r="D118" s="59"/>
      <c r="E118" s="25">
        <v>107</v>
      </c>
      <c r="F118" s="26" t="s">
        <v>271</v>
      </c>
      <c r="G118" s="25">
        <v>1</v>
      </c>
      <c r="H118" s="26" t="s">
        <v>196</v>
      </c>
      <c r="I118" s="34">
        <v>25</v>
      </c>
      <c r="J118" s="34">
        <f t="shared" si="15"/>
        <v>2675</v>
      </c>
      <c r="K118" s="35"/>
    </row>
    <row r="119" spans="2:11" s="3" customFormat="1" x14ac:dyDescent="0.2">
      <c r="B119" s="105"/>
      <c r="C119" s="61" t="s">
        <v>240</v>
      </c>
      <c r="D119" s="24" t="s">
        <v>241</v>
      </c>
      <c r="E119" s="25">
        <v>30</v>
      </c>
      <c r="F119" s="26" t="s">
        <v>272</v>
      </c>
      <c r="G119" s="25">
        <v>1</v>
      </c>
      <c r="H119" s="26" t="s">
        <v>38</v>
      </c>
      <c r="I119" s="34">
        <v>350</v>
      </c>
      <c r="J119" s="34">
        <f t="shared" si="15"/>
        <v>10500</v>
      </c>
      <c r="K119" s="35"/>
    </row>
    <row r="120" spans="2:11" s="3" customFormat="1" x14ac:dyDescent="0.2">
      <c r="B120" s="105"/>
      <c r="C120" s="24" t="s">
        <v>242</v>
      </c>
      <c r="D120" s="24" t="s">
        <v>243</v>
      </c>
      <c r="E120" s="25">
        <v>2</v>
      </c>
      <c r="F120" s="26" t="s">
        <v>32</v>
      </c>
      <c r="G120" s="25">
        <v>1</v>
      </c>
      <c r="H120" s="26" t="s">
        <v>38</v>
      </c>
      <c r="I120" s="34">
        <v>500</v>
      </c>
      <c r="J120" s="34">
        <f t="shared" si="15"/>
        <v>1000</v>
      </c>
      <c r="K120" s="35"/>
    </row>
    <row r="121" spans="2:11" s="3" customFormat="1" x14ac:dyDescent="0.2">
      <c r="B121" s="105"/>
      <c r="C121" s="24" t="s">
        <v>137</v>
      </c>
      <c r="D121" s="24" t="s">
        <v>138</v>
      </c>
      <c r="E121" s="25">
        <v>50</v>
      </c>
      <c r="F121" s="26" t="s">
        <v>112</v>
      </c>
      <c r="G121" s="25">
        <v>1</v>
      </c>
      <c r="H121" s="26" t="s">
        <v>38</v>
      </c>
      <c r="I121" s="34">
        <v>20</v>
      </c>
      <c r="J121" s="34">
        <f t="shared" si="15"/>
        <v>1000</v>
      </c>
      <c r="K121" s="35"/>
    </row>
    <row r="122" spans="2:11" s="3" customFormat="1" x14ac:dyDescent="0.2">
      <c r="B122" s="105"/>
      <c r="C122" s="24" t="s">
        <v>139</v>
      </c>
      <c r="D122" s="24" t="s">
        <v>244</v>
      </c>
      <c r="E122" s="25">
        <v>8</v>
      </c>
      <c r="F122" s="26" t="s">
        <v>140</v>
      </c>
      <c r="G122" s="25">
        <v>1</v>
      </c>
      <c r="H122" s="26" t="s">
        <v>38</v>
      </c>
      <c r="I122" s="34">
        <v>155</v>
      </c>
      <c r="J122" s="34">
        <f t="shared" si="15"/>
        <v>1240</v>
      </c>
      <c r="K122" s="35"/>
    </row>
    <row r="123" spans="2:11" s="3" customFormat="1" x14ac:dyDescent="0.2">
      <c r="B123" s="105"/>
      <c r="C123" s="61" t="s">
        <v>141</v>
      </c>
      <c r="D123" s="24" t="s">
        <v>317</v>
      </c>
      <c r="E123" s="25">
        <v>1</v>
      </c>
      <c r="F123" s="26" t="s">
        <v>32</v>
      </c>
      <c r="G123" s="25">
        <v>1</v>
      </c>
      <c r="H123" s="26" t="s">
        <v>38</v>
      </c>
      <c r="I123" s="34">
        <v>4000</v>
      </c>
      <c r="J123" s="34">
        <f t="shared" si="15"/>
        <v>4000</v>
      </c>
      <c r="K123" s="35"/>
    </row>
    <row r="124" spans="2:11" s="3" customFormat="1" x14ac:dyDescent="0.2">
      <c r="B124" s="105"/>
      <c r="C124" s="61" t="s">
        <v>142</v>
      </c>
      <c r="D124" s="24" t="s">
        <v>318</v>
      </c>
      <c r="E124" s="25">
        <v>10</v>
      </c>
      <c r="F124" s="26" t="s">
        <v>53</v>
      </c>
      <c r="G124" s="25">
        <v>2</v>
      </c>
      <c r="H124" s="26" t="s">
        <v>38</v>
      </c>
      <c r="I124" s="34">
        <v>35</v>
      </c>
      <c r="J124" s="34">
        <f t="shared" si="15"/>
        <v>700</v>
      </c>
      <c r="K124" s="35"/>
    </row>
    <row r="125" spans="2:11" s="3" customFormat="1" x14ac:dyDescent="0.2">
      <c r="B125" s="105"/>
      <c r="C125" s="24" t="s">
        <v>127</v>
      </c>
      <c r="D125" s="24" t="s">
        <v>300</v>
      </c>
      <c r="E125" s="25">
        <v>13</v>
      </c>
      <c r="F125" s="26" t="s">
        <v>37</v>
      </c>
      <c r="G125" s="25">
        <v>2</v>
      </c>
      <c r="H125" s="26" t="s">
        <v>143</v>
      </c>
      <c r="I125" s="34">
        <v>300</v>
      </c>
      <c r="J125" s="34">
        <f t="shared" si="15"/>
        <v>7800</v>
      </c>
      <c r="K125" s="35" t="s">
        <v>144</v>
      </c>
    </row>
    <row r="126" spans="2:11" s="3" customFormat="1" x14ac:dyDescent="0.2">
      <c r="B126" s="105"/>
      <c r="C126" s="37" t="s">
        <v>129</v>
      </c>
      <c r="D126" s="24" t="s">
        <v>145</v>
      </c>
      <c r="E126" s="25">
        <v>3</v>
      </c>
      <c r="F126" s="26" t="s">
        <v>47</v>
      </c>
      <c r="G126" s="25">
        <v>2</v>
      </c>
      <c r="H126" s="26" t="s">
        <v>38</v>
      </c>
      <c r="I126" s="34">
        <v>1000</v>
      </c>
      <c r="J126" s="34">
        <f t="shared" si="15"/>
        <v>6000</v>
      </c>
      <c r="K126" s="35"/>
    </row>
    <row r="127" spans="2:11" s="3" customFormat="1" x14ac:dyDescent="0.2">
      <c r="B127" s="105"/>
      <c r="C127" s="113" t="s">
        <v>245</v>
      </c>
      <c r="D127" s="113"/>
      <c r="E127" s="113"/>
      <c r="F127" s="113"/>
      <c r="G127" s="113"/>
      <c r="H127" s="113"/>
      <c r="I127" s="113"/>
      <c r="J127" s="113"/>
      <c r="K127" s="114" t="s">
        <v>132</v>
      </c>
    </row>
    <row r="128" spans="2:11" s="3" customFormat="1" x14ac:dyDescent="0.2">
      <c r="B128" s="105"/>
      <c r="C128" s="58" t="s">
        <v>246</v>
      </c>
      <c r="D128" s="58" t="s">
        <v>247</v>
      </c>
      <c r="E128" s="25">
        <v>70</v>
      </c>
      <c r="F128" s="26" t="s">
        <v>53</v>
      </c>
      <c r="G128" s="25">
        <v>1</v>
      </c>
      <c r="H128" s="26" t="s">
        <v>38</v>
      </c>
      <c r="I128" s="34">
        <v>25</v>
      </c>
      <c r="J128" s="34">
        <f>E128*G128*I128</f>
        <v>1750</v>
      </c>
      <c r="K128" s="35"/>
    </row>
    <row r="129" spans="2:11" s="3" customFormat="1" x14ac:dyDescent="0.2">
      <c r="B129" s="105"/>
      <c r="C129" s="64" t="s">
        <v>77</v>
      </c>
      <c r="D129" s="64" t="s">
        <v>78</v>
      </c>
      <c r="E129" s="67">
        <v>2</v>
      </c>
      <c r="F129" s="26" t="s">
        <v>29</v>
      </c>
      <c r="G129" s="67">
        <v>1</v>
      </c>
      <c r="H129" s="26" t="s">
        <v>26</v>
      </c>
      <c r="I129" s="34">
        <v>450</v>
      </c>
      <c r="J129" s="34">
        <f>E129*G129*I129</f>
        <v>900</v>
      </c>
      <c r="K129" s="35"/>
    </row>
    <row r="130" spans="2:11" s="3" customFormat="1" x14ac:dyDescent="0.2">
      <c r="B130" s="105"/>
      <c r="C130" s="70" t="s">
        <v>75</v>
      </c>
      <c r="D130" s="70" t="s">
        <v>76</v>
      </c>
      <c r="E130" s="84">
        <v>0</v>
      </c>
      <c r="F130" s="26" t="s">
        <v>72</v>
      </c>
      <c r="G130" s="69">
        <v>1</v>
      </c>
      <c r="H130" s="26" t="s">
        <v>26</v>
      </c>
      <c r="I130" s="34">
        <v>320</v>
      </c>
      <c r="J130" s="34">
        <f t="shared" ref="J130" si="16">E130*G130*I130</f>
        <v>0</v>
      </c>
      <c r="K130" s="35"/>
    </row>
    <row r="131" spans="2:11" s="3" customFormat="1" x14ac:dyDescent="0.2">
      <c r="B131" s="106"/>
      <c r="C131" s="113" t="s">
        <v>146</v>
      </c>
      <c r="D131" s="113"/>
      <c r="E131" s="113"/>
      <c r="F131" s="113"/>
      <c r="G131" s="113"/>
      <c r="H131" s="113"/>
      <c r="I131" s="113"/>
      <c r="J131" s="36">
        <f>SUM(J95:J130)</f>
        <v>106052.6</v>
      </c>
      <c r="K131" s="35"/>
    </row>
    <row r="132" spans="2:11" s="3" customFormat="1" x14ac:dyDescent="0.2">
      <c r="B132" s="104" t="s">
        <v>310</v>
      </c>
      <c r="C132" s="68" t="s">
        <v>306</v>
      </c>
      <c r="D132" s="24" t="s">
        <v>147</v>
      </c>
      <c r="E132" s="85">
        <v>0</v>
      </c>
      <c r="F132" s="24" t="s">
        <v>32</v>
      </c>
      <c r="G132" s="24">
        <v>1</v>
      </c>
      <c r="H132" s="24" t="s">
        <v>29</v>
      </c>
      <c r="I132" s="47">
        <v>800</v>
      </c>
      <c r="J132" s="34">
        <f t="shared" ref="J132:J175" si="17">E132*G132*I132</f>
        <v>0</v>
      </c>
      <c r="K132" s="59" t="s">
        <v>258</v>
      </c>
    </row>
    <row r="133" spans="2:11" s="3" customFormat="1" x14ac:dyDescent="0.2">
      <c r="B133" s="104"/>
      <c r="C133" s="24" t="s">
        <v>148</v>
      </c>
      <c r="D133" s="24" t="s">
        <v>149</v>
      </c>
      <c r="E133" s="85">
        <v>0</v>
      </c>
      <c r="F133" s="24" t="s">
        <v>29</v>
      </c>
      <c r="G133" s="24">
        <v>1</v>
      </c>
      <c r="H133" s="24" t="s">
        <v>29</v>
      </c>
      <c r="I133" s="34">
        <v>1200</v>
      </c>
      <c r="J133" s="34">
        <f t="shared" si="17"/>
        <v>0</v>
      </c>
      <c r="K133" s="24" t="s">
        <v>258</v>
      </c>
    </row>
    <row r="134" spans="2:11" s="3" customFormat="1" x14ac:dyDescent="0.2">
      <c r="B134" s="104"/>
      <c r="C134" s="24" t="s">
        <v>150</v>
      </c>
      <c r="D134" s="24" t="s">
        <v>151</v>
      </c>
      <c r="E134" s="24">
        <v>1</v>
      </c>
      <c r="F134" s="24" t="s">
        <v>32</v>
      </c>
      <c r="G134" s="83">
        <v>67</v>
      </c>
      <c r="H134" s="26" t="s">
        <v>29</v>
      </c>
      <c r="I134" s="47">
        <v>180</v>
      </c>
      <c r="J134" s="34">
        <f t="shared" si="17"/>
        <v>12060</v>
      </c>
      <c r="K134" s="24" t="s">
        <v>254</v>
      </c>
    </row>
    <row r="135" spans="2:11" s="3" customFormat="1" x14ac:dyDescent="0.2">
      <c r="B135" s="104"/>
      <c r="C135" s="24" t="s">
        <v>305</v>
      </c>
      <c r="D135" s="24" t="s">
        <v>336</v>
      </c>
      <c r="E135" s="24">
        <v>1</v>
      </c>
      <c r="F135" s="24" t="s">
        <v>32</v>
      </c>
      <c r="G135" s="86">
        <v>200</v>
      </c>
      <c r="H135" s="26" t="s">
        <v>259</v>
      </c>
      <c r="I135" s="34">
        <v>10</v>
      </c>
      <c r="J135" s="34">
        <f t="shared" si="17"/>
        <v>2000</v>
      </c>
      <c r="K135" s="24"/>
    </row>
    <row r="136" spans="2:11" s="3" customFormat="1" x14ac:dyDescent="0.2">
      <c r="B136" s="104"/>
      <c r="C136" s="107" t="s">
        <v>152</v>
      </c>
      <c r="D136" s="24" t="s">
        <v>153</v>
      </c>
      <c r="E136" s="24">
        <v>1</v>
      </c>
      <c r="F136" s="26" t="s">
        <v>32</v>
      </c>
      <c r="G136" s="83">
        <v>7</v>
      </c>
      <c r="H136" s="26" t="s">
        <v>29</v>
      </c>
      <c r="I136" s="34">
        <v>50</v>
      </c>
      <c r="J136" s="34">
        <f t="shared" si="17"/>
        <v>350</v>
      </c>
      <c r="K136" s="24"/>
    </row>
    <row r="137" spans="2:11" s="3" customFormat="1" x14ac:dyDescent="0.2">
      <c r="B137" s="104"/>
      <c r="C137" s="108"/>
      <c r="D137" s="24" t="s">
        <v>154</v>
      </c>
      <c r="E137" s="24">
        <v>1</v>
      </c>
      <c r="F137" s="26" t="s">
        <v>32</v>
      </c>
      <c r="G137" s="25">
        <v>20</v>
      </c>
      <c r="H137" s="26" t="s">
        <v>29</v>
      </c>
      <c r="I137" s="34">
        <v>15</v>
      </c>
      <c r="J137" s="34">
        <f t="shared" si="17"/>
        <v>300</v>
      </c>
      <c r="K137" s="24"/>
    </row>
    <row r="138" spans="2:11" s="3" customFormat="1" x14ac:dyDescent="0.2">
      <c r="B138" s="104"/>
      <c r="C138" s="108"/>
      <c r="D138" s="24" t="s">
        <v>155</v>
      </c>
      <c r="E138" s="24">
        <v>1</v>
      </c>
      <c r="F138" s="26" t="s">
        <v>32</v>
      </c>
      <c r="G138" s="83">
        <v>335</v>
      </c>
      <c r="H138" s="26" t="s">
        <v>29</v>
      </c>
      <c r="I138" s="34">
        <v>10</v>
      </c>
      <c r="J138" s="34">
        <f t="shared" si="17"/>
        <v>3350</v>
      </c>
      <c r="K138" s="24" t="s">
        <v>346</v>
      </c>
    </row>
    <row r="139" spans="2:11" s="3" customFormat="1" x14ac:dyDescent="0.2">
      <c r="B139" s="104"/>
      <c r="C139" s="108"/>
      <c r="D139" s="86" t="s">
        <v>378</v>
      </c>
      <c r="E139" s="91">
        <v>1</v>
      </c>
      <c r="F139" s="26" t="s">
        <v>32</v>
      </c>
      <c r="G139" s="93">
        <v>2</v>
      </c>
      <c r="H139" s="26" t="s">
        <v>379</v>
      </c>
      <c r="I139" s="34">
        <v>300</v>
      </c>
      <c r="J139" s="34">
        <f t="shared" si="17"/>
        <v>600</v>
      </c>
      <c r="K139" s="91"/>
    </row>
    <row r="140" spans="2:11" s="3" customFormat="1" x14ac:dyDescent="0.2">
      <c r="B140" s="104"/>
      <c r="C140" s="108"/>
      <c r="D140" s="24" t="s">
        <v>156</v>
      </c>
      <c r="E140" s="24">
        <v>1</v>
      </c>
      <c r="F140" s="26" t="s">
        <v>32</v>
      </c>
      <c r="G140" s="25">
        <v>300</v>
      </c>
      <c r="H140" s="26" t="s">
        <v>29</v>
      </c>
      <c r="I140" s="34">
        <v>1</v>
      </c>
      <c r="J140" s="34">
        <f t="shared" si="17"/>
        <v>300</v>
      </c>
      <c r="K140" s="24"/>
    </row>
    <row r="141" spans="2:11" s="3" customFormat="1" x14ac:dyDescent="0.2">
      <c r="B141" s="104"/>
      <c r="C141" s="108"/>
      <c r="D141" s="24" t="s">
        <v>157</v>
      </c>
      <c r="E141" s="24">
        <v>1</v>
      </c>
      <c r="F141" s="26" t="s">
        <v>32</v>
      </c>
      <c r="G141" s="83">
        <v>130</v>
      </c>
      <c r="H141" s="26" t="s">
        <v>29</v>
      </c>
      <c r="I141" s="34">
        <v>1</v>
      </c>
      <c r="J141" s="34">
        <f t="shared" si="17"/>
        <v>130</v>
      </c>
      <c r="K141" s="38" t="s">
        <v>345</v>
      </c>
    </row>
    <row r="142" spans="2:11" s="3" customFormat="1" x14ac:dyDescent="0.2">
      <c r="B142" s="104"/>
      <c r="C142" s="108"/>
      <c r="D142" s="24" t="s">
        <v>158</v>
      </c>
      <c r="E142" s="24">
        <v>1</v>
      </c>
      <c r="F142" s="26" t="s">
        <v>32</v>
      </c>
      <c r="G142" s="86">
        <v>23</v>
      </c>
      <c r="H142" s="26" t="s">
        <v>29</v>
      </c>
      <c r="I142" s="34">
        <v>20</v>
      </c>
      <c r="J142" s="34">
        <f t="shared" si="17"/>
        <v>460</v>
      </c>
      <c r="K142" s="38" t="s">
        <v>348</v>
      </c>
    </row>
    <row r="143" spans="2:11" s="3" customFormat="1" x14ac:dyDescent="0.2">
      <c r="B143" s="104"/>
      <c r="C143" s="108"/>
      <c r="D143" s="24" t="s">
        <v>365</v>
      </c>
      <c r="E143" s="24">
        <v>1</v>
      </c>
      <c r="F143" s="26" t="s">
        <v>32</v>
      </c>
      <c r="G143" s="86">
        <v>493</v>
      </c>
      <c r="H143" s="26" t="s">
        <v>29</v>
      </c>
      <c r="I143" s="34">
        <v>5</v>
      </c>
      <c r="J143" s="34">
        <f t="shared" si="17"/>
        <v>2465</v>
      </c>
      <c r="K143" s="24"/>
    </row>
    <row r="144" spans="2:11" s="3" customFormat="1" x14ac:dyDescent="0.2">
      <c r="B144" s="104"/>
      <c r="C144" s="108"/>
      <c r="D144" s="86" t="s">
        <v>349</v>
      </c>
      <c r="E144" s="81">
        <v>1</v>
      </c>
      <c r="F144" s="26" t="s">
        <v>32</v>
      </c>
      <c r="G144" s="81">
        <v>1</v>
      </c>
      <c r="H144" s="26" t="s">
        <v>29</v>
      </c>
      <c r="I144" s="34">
        <v>25</v>
      </c>
      <c r="J144" s="34">
        <f t="shared" si="17"/>
        <v>25</v>
      </c>
      <c r="K144" s="81"/>
    </row>
    <row r="145" spans="2:11" s="3" customFormat="1" x14ac:dyDescent="0.2">
      <c r="B145" s="104"/>
      <c r="C145" s="108"/>
      <c r="D145" s="24" t="s">
        <v>354</v>
      </c>
      <c r="E145" s="24">
        <v>1</v>
      </c>
      <c r="F145" s="26" t="s">
        <v>32</v>
      </c>
      <c r="G145" s="86">
        <v>800</v>
      </c>
      <c r="H145" s="26" t="s">
        <v>29</v>
      </c>
      <c r="I145" s="34">
        <v>5</v>
      </c>
      <c r="J145" s="34">
        <f t="shared" si="17"/>
        <v>4000</v>
      </c>
      <c r="K145" s="24"/>
    </row>
    <row r="146" spans="2:11" s="3" customFormat="1" x14ac:dyDescent="0.2">
      <c r="B146" s="104"/>
      <c r="C146" s="108"/>
      <c r="D146" s="24" t="s">
        <v>159</v>
      </c>
      <c r="E146" s="24">
        <v>1</v>
      </c>
      <c r="F146" s="26" t="s">
        <v>32</v>
      </c>
      <c r="G146" s="24">
        <v>300</v>
      </c>
      <c r="H146" s="26" t="s">
        <v>29</v>
      </c>
      <c r="I146" s="34">
        <v>8</v>
      </c>
      <c r="J146" s="34">
        <f t="shared" si="17"/>
        <v>2400</v>
      </c>
      <c r="K146" s="24"/>
    </row>
    <row r="147" spans="2:11" s="3" customFormat="1" x14ac:dyDescent="0.2">
      <c r="B147" s="104"/>
      <c r="C147" s="108"/>
      <c r="D147" s="24" t="s">
        <v>276</v>
      </c>
      <c r="E147" s="24">
        <v>1</v>
      </c>
      <c r="F147" s="26" t="s">
        <v>32</v>
      </c>
      <c r="G147" s="24">
        <v>10</v>
      </c>
      <c r="H147" s="26" t="s">
        <v>29</v>
      </c>
      <c r="I147" s="47">
        <v>220</v>
      </c>
      <c r="J147" s="34">
        <f t="shared" si="17"/>
        <v>2200</v>
      </c>
      <c r="K147" s="24"/>
    </row>
    <row r="148" spans="2:11" s="3" customFormat="1" x14ac:dyDescent="0.2">
      <c r="B148" s="104"/>
      <c r="C148" s="108"/>
      <c r="D148" s="86" t="s">
        <v>358</v>
      </c>
      <c r="E148" s="81">
        <v>1</v>
      </c>
      <c r="F148" s="26" t="s">
        <v>32</v>
      </c>
      <c r="G148" s="61">
        <v>154</v>
      </c>
      <c r="H148" s="26" t="s">
        <v>29</v>
      </c>
      <c r="I148" s="47">
        <v>2</v>
      </c>
      <c r="J148" s="34">
        <f t="shared" si="17"/>
        <v>308</v>
      </c>
      <c r="K148" s="81"/>
    </row>
    <row r="149" spans="2:11" s="3" customFormat="1" x14ac:dyDescent="0.2">
      <c r="B149" s="104"/>
      <c r="C149" s="108"/>
      <c r="D149" s="86" t="s">
        <v>347</v>
      </c>
      <c r="E149" s="81">
        <v>1</v>
      </c>
      <c r="F149" s="81" t="s">
        <v>32</v>
      </c>
      <c r="G149" s="61">
        <v>200</v>
      </c>
      <c r="H149" s="26" t="s">
        <v>259</v>
      </c>
      <c r="I149" s="47">
        <v>1</v>
      </c>
      <c r="J149" s="34">
        <f t="shared" si="17"/>
        <v>200</v>
      </c>
      <c r="K149" s="81"/>
    </row>
    <row r="150" spans="2:11" s="3" customFormat="1" x14ac:dyDescent="0.2">
      <c r="B150" s="104"/>
      <c r="C150" s="108"/>
      <c r="D150" s="86" t="s">
        <v>373</v>
      </c>
      <c r="E150" s="81">
        <v>1</v>
      </c>
      <c r="F150" s="26" t="s">
        <v>32</v>
      </c>
      <c r="G150" s="81">
        <v>6</v>
      </c>
      <c r="H150" s="26" t="s">
        <v>29</v>
      </c>
      <c r="I150" s="47">
        <v>70</v>
      </c>
      <c r="J150" s="34">
        <f t="shared" si="17"/>
        <v>420</v>
      </c>
      <c r="K150" s="81" t="s">
        <v>374</v>
      </c>
    </row>
    <row r="151" spans="2:11" s="3" customFormat="1" x14ac:dyDescent="0.2">
      <c r="B151" s="104"/>
      <c r="C151" s="117"/>
      <c r="D151" s="59" t="s">
        <v>265</v>
      </c>
      <c r="E151" s="85">
        <v>0</v>
      </c>
      <c r="F151" s="26" t="s">
        <v>266</v>
      </c>
      <c r="G151" s="59">
        <v>1</v>
      </c>
      <c r="H151" s="26" t="s">
        <v>196</v>
      </c>
      <c r="I151" s="34">
        <v>50</v>
      </c>
      <c r="J151" s="34">
        <f t="shared" si="17"/>
        <v>0</v>
      </c>
      <c r="K151" s="59"/>
    </row>
    <row r="152" spans="2:11" s="3" customFormat="1" x14ac:dyDescent="0.2">
      <c r="B152" s="104"/>
      <c r="C152" s="109" t="s">
        <v>160</v>
      </c>
      <c r="D152" s="24" t="s">
        <v>161</v>
      </c>
      <c r="E152" s="24">
        <v>1</v>
      </c>
      <c r="F152" s="26" t="s">
        <v>32</v>
      </c>
      <c r="G152" s="93">
        <v>20</v>
      </c>
      <c r="H152" s="26" t="s">
        <v>29</v>
      </c>
      <c r="I152" s="90">
        <v>14.23</v>
      </c>
      <c r="J152" s="34">
        <f t="shared" si="17"/>
        <v>284.60000000000002</v>
      </c>
      <c r="K152" s="24"/>
    </row>
    <row r="153" spans="2:11" s="3" customFormat="1" x14ac:dyDescent="0.2">
      <c r="B153" s="104"/>
      <c r="C153" s="109"/>
      <c r="D153" s="24" t="s">
        <v>162</v>
      </c>
      <c r="E153" s="24">
        <v>1</v>
      </c>
      <c r="F153" s="26" t="s">
        <v>32</v>
      </c>
      <c r="G153" s="83">
        <v>80</v>
      </c>
      <c r="H153" s="26" t="s">
        <v>29</v>
      </c>
      <c r="I153" s="34">
        <v>3</v>
      </c>
      <c r="J153" s="34">
        <f t="shared" si="17"/>
        <v>240</v>
      </c>
      <c r="K153" s="24"/>
    </row>
    <row r="154" spans="2:11" s="3" customFormat="1" x14ac:dyDescent="0.2">
      <c r="B154" s="104"/>
      <c r="C154" s="109"/>
      <c r="D154" s="61" t="s">
        <v>311</v>
      </c>
      <c r="E154" s="70">
        <v>1</v>
      </c>
      <c r="F154" s="26" t="s">
        <v>319</v>
      </c>
      <c r="G154" s="25">
        <v>1</v>
      </c>
      <c r="H154" s="26" t="s">
        <v>196</v>
      </c>
      <c r="I154" s="90">
        <v>34.56</v>
      </c>
      <c r="J154" s="34">
        <f t="shared" si="17"/>
        <v>34.56</v>
      </c>
      <c r="K154" s="70" t="s">
        <v>320</v>
      </c>
    </row>
    <row r="155" spans="2:11" s="3" customFormat="1" x14ac:dyDescent="0.2">
      <c r="B155" s="104"/>
      <c r="C155" s="109"/>
      <c r="D155" s="61" t="s">
        <v>368</v>
      </c>
      <c r="E155" s="24">
        <v>1</v>
      </c>
      <c r="F155" s="26" t="s">
        <v>32</v>
      </c>
      <c r="G155" s="25">
        <v>1</v>
      </c>
      <c r="H155" s="25" t="s">
        <v>196</v>
      </c>
      <c r="I155" s="88">
        <v>538.71</v>
      </c>
      <c r="J155" s="34">
        <f t="shared" si="17"/>
        <v>538.71</v>
      </c>
      <c r="K155" s="24" t="s">
        <v>369</v>
      </c>
    </row>
    <row r="156" spans="2:11" s="3" customFormat="1" x14ac:dyDescent="0.2">
      <c r="B156" s="104"/>
      <c r="C156" s="109"/>
      <c r="D156" s="61" t="s">
        <v>163</v>
      </c>
      <c r="E156" s="24">
        <v>1</v>
      </c>
      <c r="F156" s="26" t="s">
        <v>32</v>
      </c>
      <c r="G156" s="25">
        <v>20</v>
      </c>
      <c r="H156" s="26" t="s">
        <v>164</v>
      </c>
      <c r="I156" s="88">
        <v>50</v>
      </c>
      <c r="J156" s="34">
        <f t="shared" si="17"/>
        <v>1000</v>
      </c>
      <c r="K156" s="24"/>
    </row>
    <row r="157" spans="2:11" s="3" customFormat="1" x14ac:dyDescent="0.2">
      <c r="B157" s="104"/>
      <c r="C157" s="109"/>
      <c r="D157" s="61" t="s">
        <v>165</v>
      </c>
      <c r="E157" s="24">
        <v>1</v>
      </c>
      <c r="F157" s="26" t="s">
        <v>32</v>
      </c>
      <c r="G157" s="25">
        <v>1</v>
      </c>
      <c r="H157" s="25" t="s">
        <v>38</v>
      </c>
      <c r="I157" s="90">
        <v>52.6</v>
      </c>
      <c r="J157" s="34">
        <f t="shared" si="17"/>
        <v>52.6</v>
      </c>
      <c r="K157" s="24"/>
    </row>
    <row r="158" spans="2:11" s="3" customFormat="1" x14ac:dyDescent="0.2">
      <c r="B158" s="104"/>
      <c r="C158" s="109"/>
      <c r="D158" s="61" t="s">
        <v>366</v>
      </c>
      <c r="E158" s="24">
        <v>1</v>
      </c>
      <c r="F158" s="26" t="s">
        <v>32</v>
      </c>
      <c r="G158" s="25">
        <v>1</v>
      </c>
      <c r="H158" s="26" t="s">
        <v>196</v>
      </c>
      <c r="I158" s="88">
        <v>91.42</v>
      </c>
      <c r="J158" s="34">
        <f t="shared" si="17"/>
        <v>91.42</v>
      </c>
      <c r="K158" s="24" t="s">
        <v>367</v>
      </c>
    </row>
    <row r="159" spans="2:11" s="3" customFormat="1" x14ac:dyDescent="0.2">
      <c r="B159" s="104"/>
      <c r="C159" s="107" t="s">
        <v>166</v>
      </c>
      <c r="D159" s="61" t="s">
        <v>167</v>
      </c>
      <c r="E159" s="82">
        <v>0</v>
      </c>
      <c r="F159" s="25" t="s">
        <v>32</v>
      </c>
      <c r="G159" s="25">
        <v>1</v>
      </c>
      <c r="H159" s="25" t="s">
        <v>38</v>
      </c>
      <c r="I159" s="34">
        <v>54</v>
      </c>
      <c r="J159" s="34">
        <f t="shared" si="17"/>
        <v>0</v>
      </c>
      <c r="K159" s="24"/>
    </row>
    <row r="160" spans="2:11" s="3" customFormat="1" x14ac:dyDescent="0.2">
      <c r="B160" s="104"/>
      <c r="C160" s="108"/>
      <c r="D160" s="61" t="s">
        <v>312</v>
      </c>
      <c r="E160" s="82">
        <v>0</v>
      </c>
      <c r="F160" s="25" t="s">
        <v>321</v>
      </c>
      <c r="G160" s="25">
        <v>1</v>
      </c>
      <c r="H160" s="25" t="s">
        <v>196</v>
      </c>
      <c r="I160" s="34">
        <v>10</v>
      </c>
      <c r="J160" s="34">
        <f t="shared" si="17"/>
        <v>0</v>
      </c>
      <c r="K160" s="70"/>
    </row>
    <row r="161" spans="2:11" s="3" customFormat="1" x14ac:dyDescent="0.2">
      <c r="B161" s="104"/>
      <c r="C161" s="108"/>
      <c r="D161" s="64" t="s">
        <v>302</v>
      </c>
      <c r="E161" s="83">
        <v>200</v>
      </c>
      <c r="F161" s="25" t="s">
        <v>303</v>
      </c>
      <c r="G161" s="25">
        <v>1</v>
      </c>
      <c r="H161" s="25" t="s">
        <v>196</v>
      </c>
      <c r="I161" s="34">
        <v>35</v>
      </c>
      <c r="J161" s="34">
        <f t="shared" si="17"/>
        <v>7000</v>
      </c>
      <c r="K161" s="64"/>
    </row>
    <row r="162" spans="2:11" s="3" customFormat="1" x14ac:dyDescent="0.2">
      <c r="B162" s="104"/>
      <c r="C162" s="108"/>
      <c r="D162" s="86" t="s">
        <v>375</v>
      </c>
      <c r="E162" s="25">
        <v>1</v>
      </c>
      <c r="F162" s="25" t="s">
        <v>32</v>
      </c>
      <c r="G162" s="25">
        <v>30</v>
      </c>
      <c r="H162" s="25" t="s">
        <v>224</v>
      </c>
      <c r="I162" s="34">
        <v>15</v>
      </c>
      <c r="J162" s="34">
        <f t="shared" si="17"/>
        <v>450</v>
      </c>
      <c r="K162" s="81"/>
    </row>
    <row r="163" spans="2:11" s="3" customFormat="1" x14ac:dyDescent="0.2">
      <c r="B163" s="104"/>
      <c r="C163" s="108"/>
      <c r="D163" s="86" t="s">
        <v>371</v>
      </c>
      <c r="E163" s="25">
        <v>1</v>
      </c>
      <c r="F163" s="25" t="s">
        <v>32</v>
      </c>
      <c r="G163" s="25">
        <v>1</v>
      </c>
      <c r="H163" s="25" t="s">
        <v>38</v>
      </c>
      <c r="I163" s="34">
        <v>40.4</v>
      </c>
      <c r="J163" s="34">
        <f t="shared" si="17"/>
        <v>40.4</v>
      </c>
      <c r="K163" s="81"/>
    </row>
    <row r="164" spans="2:11" s="3" customFormat="1" x14ac:dyDescent="0.2">
      <c r="B164" s="104"/>
      <c r="C164" s="108"/>
      <c r="D164" s="86" t="s">
        <v>372</v>
      </c>
      <c r="E164" s="25">
        <v>1</v>
      </c>
      <c r="F164" s="25" t="s">
        <v>32</v>
      </c>
      <c r="G164" s="25">
        <v>1</v>
      </c>
      <c r="H164" s="25" t="s">
        <v>38</v>
      </c>
      <c r="I164" s="34">
        <v>217.66</v>
      </c>
      <c r="J164" s="34">
        <f t="shared" si="17"/>
        <v>217.66</v>
      </c>
      <c r="K164" s="81"/>
    </row>
    <row r="165" spans="2:11" s="3" customFormat="1" ht="28" x14ac:dyDescent="0.2">
      <c r="B165" s="104"/>
      <c r="C165" s="108"/>
      <c r="D165" s="86" t="s">
        <v>370</v>
      </c>
      <c r="E165" s="25">
        <v>1</v>
      </c>
      <c r="F165" s="25" t="s">
        <v>32</v>
      </c>
      <c r="G165" s="25">
        <v>1</v>
      </c>
      <c r="H165" s="25" t="s">
        <v>38</v>
      </c>
      <c r="I165" s="34">
        <v>269.52999999999997</v>
      </c>
      <c r="J165" s="34">
        <f t="shared" si="17"/>
        <v>269.52999999999997</v>
      </c>
      <c r="K165" s="81"/>
    </row>
    <row r="166" spans="2:11" s="3" customFormat="1" ht="56" x14ac:dyDescent="0.2">
      <c r="B166" s="104"/>
      <c r="C166" s="108"/>
      <c r="D166" s="86" t="s">
        <v>424</v>
      </c>
      <c r="E166" s="25">
        <v>1</v>
      </c>
      <c r="F166" s="25" t="s">
        <v>32</v>
      </c>
      <c r="G166" s="25">
        <v>1</v>
      </c>
      <c r="H166" s="25" t="s">
        <v>38</v>
      </c>
      <c r="I166" s="34">
        <v>1305.6300000000001</v>
      </c>
      <c r="J166" s="34">
        <f t="shared" si="17"/>
        <v>1305.6300000000001</v>
      </c>
      <c r="K166" s="81"/>
    </row>
    <row r="167" spans="2:11" s="3" customFormat="1" x14ac:dyDescent="0.2">
      <c r="B167" s="104"/>
      <c r="C167" s="108"/>
      <c r="D167" s="86" t="s">
        <v>390</v>
      </c>
      <c r="E167" s="25">
        <v>1</v>
      </c>
      <c r="F167" s="25" t="s">
        <v>32</v>
      </c>
      <c r="G167" s="25">
        <v>1</v>
      </c>
      <c r="H167" s="25" t="s">
        <v>38</v>
      </c>
      <c r="I167" s="34">
        <v>389</v>
      </c>
      <c r="J167" s="34">
        <f t="shared" si="17"/>
        <v>389</v>
      </c>
      <c r="K167" s="92" t="s">
        <v>391</v>
      </c>
    </row>
    <row r="168" spans="2:11" s="3" customFormat="1" ht="28" x14ac:dyDescent="0.2">
      <c r="B168" s="104"/>
      <c r="C168" s="117"/>
      <c r="D168" s="70" t="s">
        <v>413</v>
      </c>
      <c r="E168" s="25">
        <v>1</v>
      </c>
      <c r="F168" s="25" t="s">
        <v>32</v>
      </c>
      <c r="G168" s="25">
        <v>1</v>
      </c>
      <c r="H168" s="25" t="s">
        <v>38</v>
      </c>
      <c r="I168" s="90">
        <v>945.87</v>
      </c>
      <c r="J168" s="34">
        <f t="shared" si="17"/>
        <v>945.87</v>
      </c>
      <c r="K168" s="70"/>
    </row>
    <row r="169" spans="2:11" s="3" customFormat="1" x14ac:dyDescent="0.2">
      <c r="B169" s="104"/>
      <c r="C169" s="107" t="s">
        <v>168</v>
      </c>
      <c r="D169" s="59" t="s">
        <v>260</v>
      </c>
      <c r="E169" s="83">
        <v>72</v>
      </c>
      <c r="F169" s="25" t="s">
        <v>261</v>
      </c>
      <c r="G169" s="25">
        <v>1</v>
      </c>
      <c r="H169" s="25" t="s">
        <v>196</v>
      </c>
      <c r="I169" s="34">
        <v>158</v>
      </c>
      <c r="J169" s="34">
        <f t="shared" si="17"/>
        <v>11376</v>
      </c>
      <c r="K169" s="59"/>
    </row>
    <row r="170" spans="2:11" s="3" customFormat="1" x14ac:dyDescent="0.2">
      <c r="B170" s="104"/>
      <c r="C170" s="108"/>
      <c r="D170" s="24" t="s">
        <v>293</v>
      </c>
      <c r="E170" s="25">
        <v>42</v>
      </c>
      <c r="F170" s="25" t="s">
        <v>261</v>
      </c>
      <c r="G170" s="25">
        <v>1</v>
      </c>
      <c r="H170" s="25" t="s">
        <v>38</v>
      </c>
      <c r="I170" s="34">
        <v>135</v>
      </c>
      <c r="J170" s="34">
        <f t="shared" si="17"/>
        <v>5670</v>
      </c>
      <c r="K170" s="24"/>
    </row>
    <row r="171" spans="2:11" s="3" customFormat="1" x14ac:dyDescent="0.2">
      <c r="B171" s="104"/>
      <c r="C171" s="108"/>
      <c r="D171" s="71" t="s">
        <v>290</v>
      </c>
      <c r="E171" s="82">
        <v>15</v>
      </c>
      <c r="F171" s="25" t="s">
        <v>264</v>
      </c>
      <c r="G171" s="25">
        <v>1</v>
      </c>
      <c r="H171" s="25" t="s">
        <v>38</v>
      </c>
      <c r="I171" s="46">
        <v>80</v>
      </c>
      <c r="J171" s="34">
        <f t="shared" si="17"/>
        <v>1200</v>
      </c>
      <c r="K171" s="35"/>
    </row>
    <row r="172" spans="2:11" s="3" customFormat="1" x14ac:dyDescent="0.2">
      <c r="B172" s="104"/>
      <c r="C172" s="108"/>
      <c r="D172" s="60" t="s">
        <v>262</v>
      </c>
      <c r="E172" s="82">
        <v>0</v>
      </c>
      <c r="F172" s="25" t="s">
        <v>261</v>
      </c>
      <c r="G172" s="25">
        <v>1</v>
      </c>
      <c r="H172" s="25" t="s">
        <v>38</v>
      </c>
      <c r="I172" s="46">
        <v>30</v>
      </c>
      <c r="J172" s="34">
        <f t="shared" si="17"/>
        <v>0</v>
      </c>
      <c r="K172" s="35"/>
    </row>
    <row r="173" spans="2:11" s="3" customFormat="1" x14ac:dyDescent="0.2">
      <c r="B173" s="104"/>
      <c r="C173" s="108"/>
      <c r="D173" s="89" t="s">
        <v>364</v>
      </c>
      <c r="E173" s="25">
        <v>48</v>
      </c>
      <c r="F173" s="25" t="s">
        <v>261</v>
      </c>
      <c r="G173" s="25">
        <v>1</v>
      </c>
      <c r="H173" s="25" t="s">
        <v>38</v>
      </c>
      <c r="I173" s="46">
        <v>10</v>
      </c>
      <c r="J173" s="34">
        <f t="shared" si="17"/>
        <v>480</v>
      </c>
      <c r="K173" s="35"/>
    </row>
    <row r="174" spans="2:11" s="3" customFormat="1" x14ac:dyDescent="0.2">
      <c r="B174" s="104"/>
      <c r="C174" s="117"/>
      <c r="D174" s="60" t="s">
        <v>263</v>
      </c>
      <c r="E174" s="82">
        <v>36</v>
      </c>
      <c r="F174" s="25" t="s">
        <v>261</v>
      </c>
      <c r="G174" s="25">
        <v>1</v>
      </c>
      <c r="H174" s="25" t="s">
        <v>38</v>
      </c>
      <c r="I174" s="46">
        <v>13</v>
      </c>
      <c r="J174" s="34">
        <f t="shared" si="17"/>
        <v>468</v>
      </c>
      <c r="K174" s="35"/>
    </row>
    <row r="175" spans="2:11" s="3" customFormat="1" x14ac:dyDescent="0.2">
      <c r="B175" s="104"/>
      <c r="C175" s="24" t="s">
        <v>313</v>
      </c>
      <c r="D175" s="27" t="s">
        <v>314</v>
      </c>
      <c r="E175" s="82">
        <v>0</v>
      </c>
      <c r="F175" s="25" t="s">
        <v>32</v>
      </c>
      <c r="G175" s="25">
        <v>1</v>
      </c>
      <c r="H175" s="25" t="s">
        <v>38</v>
      </c>
      <c r="I175" s="46">
        <v>1000</v>
      </c>
      <c r="J175" s="34">
        <f t="shared" si="17"/>
        <v>0</v>
      </c>
      <c r="K175" s="35"/>
    </row>
    <row r="176" spans="2:11" s="3" customFormat="1" x14ac:dyDescent="0.2">
      <c r="B176" s="104"/>
      <c r="C176" s="113" t="s">
        <v>170</v>
      </c>
      <c r="D176" s="113"/>
      <c r="E176" s="113"/>
      <c r="F176" s="113"/>
      <c r="G176" s="113"/>
      <c r="H176" s="113"/>
      <c r="I176" s="113"/>
      <c r="J176" s="36">
        <f>SUM(J132:J175)</f>
        <v>63621.979999999996</v>
      </c>
      <c r="K176" s="35"/>
    </row>
    <row r="177" spans="2:11" s="3" customFormat="1" x14ac:dyDescent="0.2">
      <c r="B177" s="104" t="s">
        <v>330</v>
      </c>
      <c r="C177" s="133" t="s">
        <v>329</v>
      </c>
      <c r="D177" s="39" t="s">
        <v>331</v>
      </c>
      <c r="E177" s="39">
        <v>2</v>
      </c>
      <c r="F177" s="39" t="s">
        <v>37</v>
      </c>
      <c r="G177" s="39">
        <v>1</v>
      </c>
      <c r="H177" s="39" t="s">
        <v>26</v>
      </c>
      <c r="I177" s="47">
        <v>3500</v>
      </c>
      <c r="J177" s="47">
        <f t="shared" ref="J177:J186" si="18">E177*G177*I177</f>
        <v>7000</v>
      </c>
      <c r="K177" s="48"/>
    </row>
    <row r="178" spans="2:11" s="3" customFormat="1" x14ac:dyDescent="0.2">
      <c r="B178" s="104"/>
      <c r="C178" s="134"/>
      <c r="D178" s="87" t="s">
        <v>381</v>
      </c>
      <c r="E178" s="73">
        <v>2</v>
      </c>
      <c r="F178" s="73" t="s">
        <v>284</v>
      </c>
      <c r="G178" s="73">
        <v>3</v>
      </c>
      <c r="H178" s="73" t="s">
        <v>195</v>
      </c>
      <c r="I178" s="47">
        <v>200</v>
      </c>
      <c r="J178" s="47">
        <f t="shared" si="18"/>
        <v>1200</v>
      </c>
      <c r="K178" s="48"/>
    </row>
    <row r="179" spans="2:11" s="3" customFormat="1" x14ac:dyDescent="0.2">
      <c r="B179" s="104"/>
      <c r="C179" s="135"/>
      <c r="D179" s="87" t="s">
        <v>415</v>
      </c>
      <c r="E179" s="73">
        <v>1</v>
      </c>
      <c r="F179" s="73" t="s">
        <v>284</v>
      </c>
      <c r="G179" s="73">
        <v>1</v>
      </c>
      <c r="H179" s="73" t="s">
        <v>234</v>
      </c>
      <c r="I179" s="47">
        <v>3000</v>
      </c>
      <c r="J179" s="47">
        <f t="shared" si="18"/>
        <v>3000</v>
      </c>
      <c r="K179" s="48"/>
    </row>
    <row r="180" spans="2:11" s="3" customFormat="1" x14ac:dyDescent="0.2">
      <c r="B180" s="104"/>
      <c r="C180" s="118" t="s">
        <v>171</v>
      </c>
      <c r="D180" s="66" t="s">
        <v>327</v>
      </c>
      <c r="E180" s="66">
        <v>1</v>
      </c>
      <c r="F180" s="66" t="s">
        <v>37</v>
      </c>
      <c r="G180" s="66">
        <v>1</v>
      </c>
      <c r="H180" s="66" t="s">
        <v>26</v>
      </c>
      <c r="I180" s="47">
        <v>2500</v>
      </c>
      <c r="J180" s="47">
        <f t="shared" si="18"/>
        <v>2500</v>
      </c>
      <c r="K180" s="48"/>
    </row>
    <row r="181" spans="2:11" s="3" customFormat="1" x14ac:dyDescent="0.2">
      <c r="B181" s="104"/>
      <c r="C181" s="119"/>
      <c r="D181" s="66" t="s">
        <v>326</v>
      </c>
      <c r="E181" s="66">
        <v>1</v>
      </c>
      <c r="F181" s="66" t="s">
        <v>37</v>
      </c>
      <c r="G181" s="66">
        <v>1</v>
      </c>
      <c r="H181" s="66" t="s">
        <v>26</v>
      </c>
      <c r="I181" s="47">
        <v>2500</v>
      </c>
      <c r="J181" s="47">
        <f t="shared" si="18"/>
        <v>2500</v>
      </c>
      <c r="K181" s="48"/>
    </row>
    <row r="182" spans="2:11" s="3" customFormat="1" x14ac:dyDescent="0.2">
      <c r="B182" s="104"/>
      <c r="C182" s="119"/>
      <c r="D182" s="66" t="s">
        <v>328</v>
      </c>
      <c r="E182" s="66">
        <v>1</v>
      </c>
      <c r="F182" s="66" t="s">
        <v>37</v>
      </c>
      <c r="G182" s="66">
        <v>1</v>
      </c>
      <c r="H182" s="66" t="s">
        <v>26</v>
      </c>
      <c r="I182" s="47">
        <v>3500</v>
      </c>
      <c r="J182" s="47">
        <f t="shared" si="18"/>
        <v>3500</v>
      </c>
      <c r="K182" s="35"/>
    </row>
    <row r="183" spans="2:11" s="3" customFormat="1" x14ac:dyDescent="0.2">
      <c r="B183" s="104"/>
      <c r="C183" s="120"/>
      <c r="D183" s="87" t="s">
        <v>380</v>
      </c>
      <c r="E183" s="73">
        <v>1</v>
      </c>
      <c r="F183" s="73" t="s">
        <v>284</v>
      </c>
      <c r="G183" s="73">
        <v>3</v>
      </c>
      <c r="H183" s="73" t="s">
        <v>195</v>
      </c>
      <c r="I183" s="47">
        <v>200</v>
      </c>
      <c r="J183" s="47">
        <f t="shared" si="18"/>
        <v>600</v>
      </c>
      <c r="K183" s="35"/>
    </row>
    <row r="184" spans="2:11" s="3" customFormat="1" x14ac:dyDescent="0.2">
      <c r="B184" s="104"/>
      <c r="C184" s="101" t="s">
        <v>357</v>
      </c>
      <c r="D184" s="87" t="s">
        <v>376</v>
      </c>
      <c r="E184" s="73">
        <v>4</v>
      </c>
      <c r="F184" s="73" t="s">
        <v>377</v>
      </c>
      <c r="G184" s="73">
        <v>1</v>
      </c>
      <c r="H184" s="73" t="s">
        <v>285</v>
      </c>
      <c r="I184" s="47">
        <v>500</v>
      </c>
      <c r="J184" s="47">
        <f t="shared" si="18"/>
        <v>2000</v>
      </c>
      <c r="K184" s="35"/>
    </row>
    <row r="185" spans="2:11" s="4" customFormat="1" ht="28" x14ac:dyDescent="0.2">
      <c r="B185" s="104"/>
      <c r="C185" s="40" t="s">
        <v>172</v>
      </c>
      <c r="D185" s="63" t="s">
        <v>426</v>
      </c>
      <c r="E185" s="31">
        <v>1</v>
      </c>
      <c r="F185" s="31" t="s">
        <v>169</v>
      </c>
      <c r="G185" s="31">
        <v>1</v>
      </c>
      <c r="H185" s="31" t="s">
        <v>38</v>
      </c>
      <c r="I185" s="47">
        <v>8500</v>
      </c>
      <c r="J185" s="47">
        <f t="shared" si="18"/>
        <v>8500</v>
      </c>
      <c r="K185" s="48"/>
    </row>
    <row r="186" spans="2:11" s="4" customFormat="1" ht="28" x14ac:dyDescent="0.2">
      <c r="B186" s="104"/>
      <c r="C186" s="40" t="s">
        <v>173</v>
      </c>
      <c r="D186" s="63" t="s">
        <v>289</v>
      </c>
      <c r="E186" s="87">
        <v>14</v>
      </c>
      <c r="F186" s="31" t="s">
        <v>169</v>
      </c>
      <c r="G186" s="31">
        <v>1</v>
      </c>
      <c r="H186" s="31" t="s">
        <v>38</v>
      </c>
      <c r="I186" s="47">
        <v>3000</v>
      </c>
      <c r="J186" s="47">
        <f t="shared" si="18"/>
        <v>42000</v>
      </c>
      <c r="K186" s="35" t="s">
        <v>382</v>
      </c>
    </row>
    <row r="187" spans="2:11" s="3" customFormat="1" x14ac:dyDescent="0.2">
      <c r="B187" s="104"/>
      <c r="C187" s="113" t="s">
        <v>174</v>
      </c>
      <c r="D187" s="113"/>
      <c r="E187" s="113"/>
      <c r="F187" s="113"/>
      <c r="G187" s="113"/>
      <c r="H187" s="113"/>
      <c r="I187" s="113"/>
      <c r="J187" s="36">
        <f>SUM(J177:J186)</f>
        <v>72800</v>
      </c>
      <c r="K187" s="35"/>
    </row>
    <row r="188" spans="2:11" s="3" customFormat="1" ht="28" x14ac:dyDescent="0.2">
      <c r="B188" s="104" t="s">
        <v>175</v>
      </c>
      <c r="C188" s="24" t="s">
        <v>176</v>
      </c>
      <c r="D188" s="24" t="s">
        <v>417</v>
      </c>
      <c r="E188" s="83">
        <v>1</v>
      </c>
      <c r="F188" s="26" t="s">
        <v>234</v>
      </c>
      <c r="G188" s="25">
        <v>1</v>
      </c>
      <c r="H188" s="26" t="s">
        <v>38</v>
      </c>
      <c r="I188" s="90">
        <v>15560</v>
      </c>
      <c r="J188" s="34">
        <f>E188*G188*I188</f>
        <v>15560</v>
      </c>
      <c r="K188" s="35" t="s">
        <v>418</v>
      </c>
    </row>
    <row r="189" spans="2:11" s="3" customFormat="1" x14ac:dyDescent="0.2">
      <c r="B189" s="104"/>
      <c r="C189" s="28" t="s">
        <v>248</v>
      </c>
      <c r="D189" s="59" t="s">
        <v>249</v>
      </c>
      <c r="E189" s="25">
        <v>1</v>
      </c>
      <c r="F189" s="26" t="s">
        <v>32</v>
      </c>
      <c r="G189" s="25">
        <v>1</v>
      </c>
      <c r="H189" s="26" t="s">
        <v>32</v>
      </c>
      <c r="I189" s="34">
        <v>1470</v>
      </c>
      <c r="J189" s="34">
        <f t="shared" ref="J189:J204" si="19">E189*G189*I189</f>
        <v>1470</v>
      </c>
      <c r="K189" s="35"/>
    </row>
    <row r="190" spans="2:11" s="3" customFormat="1" x14ac:dyDescent="0.2">
      <c r="B190" s="104"/>
      <c r="C190" s="107" t="s">
        <v>177</v>
      </c>
      <c r="D190" s="24" t="s">
        <v>178</v>
      </c>
      <c r="E190" s="25">
        <v>5</v>
      </c>
      <c r="F190" s="26" t="s">
        <v>37</v>
      </c>
      <c r="G190" s="25">
        <v>5</v>
      </c>
      <c r="H190" s="26" t="s">
        <v>26</v>
      </c>
      <c r="I190" s="34">
        <v>130</v>
      </c>
      <c r="J190" s="34">
        <f t="shared" si="19"/>
        <v>3250</v>
      </c>
      <c r="K190" s="35" t="s">
        <v>179</v>
      </c>
    </row>
    <row r="191" spans="2:11" s="3" customFormat="1" x14ac:dyDescent="0.2">
      <c r="B191" s="104"/>
      <c r="C191" s="108"/>
      <c r="D191" s="100" t="s">
        <v>178</v>
      </c>
      <c r="E191" s="25">
        <v>1</v>
      </c>
      <c r="F191" s="26" t="s">
        <v>284</v>
      </c>
      <c r="G191" s="25">
        <v>3</v>
      </c>
      <c r="H191" s="26" t="s">
        <v>285</v>
      </c>
      <c r="I191" s="34">
        <v>130</v>
      </c>
      <c r="J191" s="34">
        <f t="shared" si="19"/>
        <v>390</v>
      </c>
      <c r="K191" s="35" t="s">
        <v>416</v>
      </c>
    </row>
    <row r="192" spans="2:11" s="3" customFormat="1" x14ac:dyDescent="0.2">
      <c r="B192" s="104"/>
      <c r="C192" s="108"/>
      <c r="D192" s="24" t="s">
        <v>295</v>
      </c>
      <c r="E192" s="82">
        <v>5</v>
      </c>
      <c r="F192" s="26" t="s">
        <v>37</v>
      </c>
      <c r="G192" s="82">
        <v>4</v>
      </c>
      <c r="H192" s="26" t="s">
        <v>26</v>
      </c>
      <c r="I192" s="34">
        <v>300</v>
      </c>
      <c r="J192" s="34">
        <f t="shared" si="19"/>
        <v>6000</v>
      </c>
      <c r="K192" s="35" t="s">
        <v>179</v>
      </c>
    </row>
    <row r="193" spans="2:11" s="3" customFormat="1" x14ac:dyDescent="0.2">
      <c r="B193" s="104"/>
      <c r="C193" s="108"/>
      <c r="D193" s="86" t="s">
        <v>295</v>
      </c>
      <c r="E193" s="25">
        <v>1</v>
      </c>
      <c r="F193" s="26" t="s">
        <v>284</v>
      </c>
      <c r="G193" s="25">
        <v>2</v>
      </c>
      <c r="H193" s="26" t="s">
        <v>285</v>
      </c>
      <c r="I193" s="34">
        <v>300</v>
      </c>
      <c r="J193" s="34">
        <f t="shared" si="19"/>
        <v>600</v>
      </c>
      <c r="K193" s="35" t="s">
        <v>416</v>
      </c>
    </row>
    <row r="194" spans="2:11" s="3" customFormat="1" x14ac:dyDescent="0.2">
      <c r="B194" s="104"/>
      <c r="C194" s="108"/>
      <c r="D194" s="59" t="s">
        <v>250</v>
      </c>
      <c r="E194" s="25">
        <v>1</v>
      </c>
      <c r="F194" s="26" t="s">
        <v>37</v>
      </c>
      <c r="G194" s="25">
        <v>2</v>
      </c>
      <c r="H194" s="26" t="s">
        <v>26</v>
      </c>
      <c r="I194" s="34">
        <v>130</v>
      </c>
      <c r="J194" s="34">
        <f t="shared" si="19"/>
        <v>260</v>
      </c>
      <c r="K194" s="35"/>
    </row>
    <row r="195" spans="2:11" s="3" customFormat="1" x14ac:dyDescent="0.2">
      <c r="B195" s="104"/>
      <c r="C195" s="117"/>
      <c r="D195" s="59" t="s">
        <v>251</v>
      </c>
      <c r="E195" s="25">
        <v>1</v>
      </c>
      <c r="F195" s="26" t="s">
        <v>37</v>
      </c>
      <c r="G195" s="25">
        <v>1</v>
      </c>
      <c r="H195" s="26" t="s">
        <v>26</v>
      </c>
      <c r="I195" s="34">
        <v>300</v>
      </c>
      <c r="J195" s="34">
        <f t="shared" si="19"/>
        <v>300</v>
      </c>
      <c r="K195" s="35"/>
    </row>
    <row r="196" spans="2:11" s="3" customFormat="1" x14ac:dyDescent="0.2">
      <c r="B196" s="104"/>
      <c r="C196" s="107" t="s">
        <v>180</v>
      </c>
      <c r="D196" s="86" t="s">
        <v>350</v>
      </c>
      <c r="E196" s="25">
        <v>5</v>
      </c>
      <c r="F196" s="26" t="s">
        <v>181</v>
      </c>
      <c r="G196" s="25">
        <v>1</v>
      </c>
      <c r="H196" s="26" t="s">
        <v>32</v>
      </c>
      <c r="I196" s="34">
        <v>500</v>
      </c>
      <c r="J196" s="34">
        <f t="shared" si="19"/>
        <v>2500</v>
      </c>
      <c r="K196" s="35"/>
    </row>
    <row r="197" spans="2:11" s="3" customFormat="1" x14ac:dyDescent="0.2">
      <c r="B197" s="104"/>
      <c r="C197" s="108"/>
      <c r="D197" s="86" t="s">
        <v>350</v>
      </c>
      <c r="E197" s="25">
        <v>5</v>
      </c>
      <c r="F197" s="26" t="s">
        <v>181</v>
      </c>
      <c r="G197" s="25">
        <v>1</v>
      </c>
      <c r="H197" s="26" t="s">
        <v>32</v>
      </c>
      <c r="I197" s="34">
        <v>500</v>
      </c>
      <c r="J197" s="34">
        <f t="shared" si="19"/>
        <v>2500</v>
      </c>
      <c r="K197" s="35"/>
    </row>
    <row r="198" spans="2:11" s="3" customFormat="1" x14ac:dyDescent="0.2">
      <c r="B198" s="104"/>
      <c r="C198" s="108"/>
      <c r="D198" s="24" t="s">
        <v>351</v>
      </c>
      <c r="E198" s="83">
        <v>16</v>
      </c>
      <c r="F198" s="26" t="s">
        <v>181</v>
      </c>
      <c r="G198" s="25">
        <v>1</v>
      </c>
      <c r="H198" s="26" t="s">
        <v>32</v>
      </c>
      <c r="I198" s="34">
        <v>500</v>
      </c>
      <c r="J198" s="34">
        <f t="shared" si="19"/>
        <v>8000</v>
      </c>
      <c r="K198" s="35" t="s">
        <v>296</v>
      </c>
    </row>
    <row r="199" spans="2:11" s="3" customFormat="1" x14ac:dyDescent="0.2">
      <c r="B199" s="104"/>
      <c r="C199" s="108"/>
      <c r="D199" s="24" t="s">
        <v>352</v>
      </c>
      <c r="E199" s="83">
        <v>7</v>
      </c>
      <c r="F199" s="26" t="s">
        <v>181</v>
      </c>
      <c r="G199" s="25">
        <v>1</v>
      </c>
      <c r="H199" s="26" t="s">
        <v>32</v>
      </c>
      <c r="I199" s="34">
        <v>500</v>
      </c>
      <c r="J199" s="34">
        <f t="shared" si="19"/>
        <v>3500</v>
      </c>
      <c r="K199" s="35" t="s">
        <v>297</v>
      </c>
    </row>
    <row r="200" spans="2:11" s="3" customFormat="1" x14ac:dyDescent="0.2">
      <c r="B200" s="104"/>
      <c r="C200" s="108"/>
      <c r="D200" s="81" t="s">
        <v>353</v>
      </c>
      <c r="E200" s="83">
        <v>3</v>
      </c>
      <c r="F200" s="26" t="s">
        <v>181</v>
      </c>
      <c r="G200" s="25">
        <v>1</v>
      </c>
      <c r="H200" s="26" t="s">
        <v>32</v>
      </c>
      <c r="I200" s="34">
        <v>500</v>
      </c>
      <c r="J200" s="34">
        <f t="shared" si="19"/>
        <v>1500</v>
      </c>
      <c r="K200" s="35" t="s">
        <v>297</v>
      </c>
    </row>
    <row r="201" spans="2:11" s="3" customFormat="1" ht="70" x14ac:dyDescent="0.2">
      <c r="B201" s="104"/>
      <c r="C201" s="108"/>
      <c r="D201" s="92" t="s">
        <v>414</v>
      </c>
      <c r="E201" s="83">
        <v>100</v>
      </c>
      <c r="F201" s="26" t="s">
        <v>195</v>
      </c>
      <c r="G201" s="25">
        <v>1</v>
      </c>
      <c r="H201" s="26" t="s">
        <v>32</v>
      </c>
      <c r="I201" s="34">
        <v>50</v>
      </c>
      <c r="J201" s="34">
        <f t="shared" si="19"/>
        <v>5000</v>
      </c>
      <c r="K201" s="35"/>
    </row>
    <row r="202" spans="2:11" s="4" customFormat="1" x14ac:dyDescent="0.2">
      <c r="B202" s="104"/>
      <c r="C202" s="108"/>
      <c r="D202" s="24" t="s">
        <v>182</v>
      </c>
      <c r="E202" s="25">
        <v>4</v>
      </c>
      <c r="F202" s="26" t="s">
        <v>37</v>
      </c>
      <c r="G202" s="25">
        <v>2</v>
      </c>
      <c r="H202" s="25" t="s">
        <v>26</v>
      </c>
      <c r="I202" s="34">
        <v>800</v>
      </c>
      <c r="J202" s="34">
        <f t="shared" si="19"/>
        <v>6400</v>
      </c>
      <c r="K202" s="35" t="s">
        <v>183</v>
      </c>
    </row>
    <row r="203" spans="2:11" s="4" customFormat="1" x14ac:dyDescent="0.2">
      <c r="B203" s="104"/>
      <c r="C203" s="108"/>
      <c r="D203" s="64" t="s">
        <v>301</v>
      </c>
      <c r="E203" s="25">
        <v>1</v>
      </c>
      <c r="F203" s="26" t="s">
        <v>284</v>
      </c>
      <c r="G203" s="79">
        <v>1.5</v>
      </c>
      <c r="H203" s="25" t="s">
        <v>285</v>
      </c>
      <c r="I203" s="34">
        <v>6000</v>
      </c>
      <c r="J203" s="34">
        <f t="shared" si="19"/>
        <v>9000</v>
      </c>
      <c r="K203" s="35"/>
    </row>
    <row r="204" spans="2:11" s="3" customFormat="1" ht="28" x14ac:dyDescent="0.2">
      <c r="B204" s="104"/>
      <c r="C204" s="117"/>
      <c r="D204" s="64" t="s">
        <v>178</v>
      </c>
      <c r="E204" s="83">
        <v>46</v>
      </c>
      <c r="F204" s="26" t="s">
        <v>298</v>
      </c>
      <c r="G204" s="25">
        <v>1</v>
      </c>
      <c r="H204" s="26" t="s">
        <v>26</v>
      </c>
      <c r="I204" s="34">
        <v>130</v>
      </c>
      <c r="J204" s="34">
        <f t="shared" si="19"/>
        <v>5980</v>
      </c>
      <c r="K204" s="35" t="s">
        <v>419</v>
      </c>
    </row>
    <row r="205" spans="2:11" s="3" customFormat="1" x14ac:dyDescent="0.2">
      <c r="B205" s="104"/>
      <c r="C205" s="113" t="s">
        <v>184</v>
      </c>
      <c r="D205" s="113"/>
      <c r="E205" s="113"/>
      <c r="F205" s="113"/>
      <c r="G205" s="113"/>
      <c r="H205" s="113"/>
      <c r="I205" s="113"/>
      <c r="J205" s="36">
        <f>SUM(J188:J204)</f>
        <v>72210</v>
      </c>
      <c r="K205" s="35"/>
    </row>
    <row r="206" spans="2:11" s="5" customFormat="1" x14ac:dyDescent="0.25">
      <c r="B206" s="104" t="s">
        <v>185</v>
      </c>
      <c r="C206" s="107" t="s">
        <v>186</v>
      </c>
      <c r="D206" s="24" t="s">
        <v>286</v>
      </c>
      <c r="E206" s="24">
        <v>8</v>
      </c>
      <c r="F206" s="24" t="s">
        <v>37</v>
      </c>
      <c r="G206" s="24">
        <v>1</v>
      </c>
      <c r="H206" s="24" t="s">
        <v>38</v>
      </c>
      <c r="I206" s="47">
        <v>750</v>
      </c>
      <c r="J206" s="34">
        <f>E206*G206*I206</f>
        <v>6000</v>
      </c>
      <c r="K206" s="35"/>
    </row>
    <row r="207" spans="2:11" s="5" customFormat="1" x14ac:dyDescent="0.25">
      <c r="B207" s="104"/>
      <c r="C207" s="108"/>
      <c r="D207" s="24" t="s">
        <v>291</v>
      </c>
      <c r="E207" s="24">
        <v>8</v>
      </c>
      <c r="F207" s="24" t="s">
        <v>37</v>
      </c>
      <c r="G207" s="24">
        <v>1</v>
      </c>
      <c r="H207" s="24" t="s">
        <v>38</v>
      </c>
      <c r="I207" s="47">
        <v>750</v>
      </c>
      <c r="J207" s="34">
        <f t="shared" ref="J207:J218" si="20">E207*G207*I207</f>
        <v>6000</v>
      </c>
      <c r="K207" s="35"/>
    </row>
    <row r="208" spans="2:11" s="5" customFormat="1" x14ac:dyDescent="0.25">
      <c r="B208" s="104"/>
      <c r="C208" s="108"/>
      <c r="D208" s="24" t="s">
        <v>287</v>
      </c>
      <c r="E208" s="24">
        <v>8</v>
      </c>
      <c r="F208" s="63" t="s">
        <v>37</v>
      </c>
      <c r="G208" s="63">
        <v>1</v>
      </c>
      <c r="H208" s="63" t="s">
        <v>38</v>
      </c>
      <c r="I208" s="47">
        <v>750</v>
      </c>
      <c r="J208" s="34">
        <f t="shared" si="20"/>
        <v>6000</v>
      </c>
      <c r="K208" s="35"/>
    </row>
    <row r="209" spans="2:11" s="5" customFormat="1" x14ac:dyDescent="0.25">
      <c r="B209" s="104"/>
      <c r="C209" s="108"/>
      <c r="D209" s="63" t="s">
        <v>288</v>
      </c>
      <c r="E209" s="85">
        <v>0</v>
      </c>
      <c r="F209" s="63" t="s">
        <v>37</v>
      </c>
      <c r="G209" s="63">
        <v>1</v>
      </c>
      <c r="H209" s="63" t="s">
        <v>38</v>
      </c>
      <c r="I209" s="47">
        <v>750</v>
      </c>
      <c r="J209" s="34">
        <f t="shared" si="20"/>
        <v>0</v>
      </c>
      <c r="K209" s="35"/>
    </row>
    <row r="210" spans="2:11" s="5" customFormat="1" x14ac:dyDescent="0.25">
      <c r="B210" s="104"/>
      <c r="C210" s="108"/>
      <c r="D210" s="63" t="s">
        <v>292</v>
      </c>
      <c r="E210" s="85">
        <v>0</v>
      </c>
      <c r="F210" s="63" t="s">
        <v>284</v>
      </c>
      <c r="G210" s="63">
        <v>1</v>
      </c>
      <c r="H210" s="63" t="s">
        <v>196</v>
      </c>
      <c r="I210" s="34">
        <v>3500</v>
      </c>
      <c r="J210" s="34">
        <f t="shared" si="20"/>
        <v>0</v>
      </c>
      <c r="K210" s="35"/>
    </row>
    <row r="211" spans="2:11" s="5" customFormat="1" x14ac:dyDescent="0.25">
      <c r="B211" s="104"/>
      <c r="C211" s="108"/>
      <c r="D211" s="86" t="s">
        <v>361</v>
      </c>
      <c r="E211" s="61">
        <v>8</v>
      </c>
      <c r="F211" s="81" t="s">
        <v>284</v>
      </c>
      <c r="G211" s="81">
        <v>1</v>
      </c>
      <c r="H211" s="81" t="s">
        <v>362</v>
      </c>
      <c r="I211" s="34">
        <v>85</v>
      </c>
      <c r="J211" s="34">
        <f t="shared" si="20"/>
        <v>680</v>
      </c>
      <c r="K211" s="35" t="s">
        <v>363</v>
      </c>
    </row>
    <row r="212" spans="2:11" s="5" customFormat="1" x14ac:dyDescent="0.25">
      <c r="B212" s="104"/>
      <c r="C212" s="117"/>
      <c r="D212" s="86" t="s">
        <v>359</v>
      </c>
      <c r="E212" s="61">
        <v>1</v>
      </c>
      <c r="F212" s="81" t="s">
        <v>234</v>
      </c>
      <c r="G212" s="81">
        <v>1</v>
      </c>
      <c r="H212" s="81" t="s">
        <v>196</v>
      </c>
      <c r="I212" s="47">
        <v>1272</v>
      </c>
      <c r="J212" s="34">
        <f t="shared" si="20"/>
        <v>1272</v>
      </c>
      <c r="K212" s="35" t="s">
        <v>360</v>
      </c>
    </row>
    <row r="213" spans="2:11" s="5" customFormat="1" x14ac:dyDescent="0.25">
      <c r="B213" s="104"/>
      <c r="C213" s="74" t="s">
        <v>332</v>
      </c>
      <c r="D213" s="75" t="s">
        <v>333</v>
      </c>
      <c r="E213" s="25">
        <v>1</v>
      </c>
      <c r="F213" s="26" t="s">
        <v>234</v>
      </c>
      <c r="G213" s="25">
        <v>1</v>
      </c>
      <c r="H213" s="26" t="s">
        <v>196</v>
      </c>
      <c r="I213" s="88">
        <v>12448</v>
      </c>
      <c r="J213" s="34">
        <f t="shared" si="20"/>
        <v>12448</v>
      </c>
      <c r="K213" s="35"/>
    </row>
    <row r="214" spans="2:11" s="5" customFormat="1" x14ac:dyDescent="0.25">
      <c r="B214" s="104"/>
      <c r="C214" s="107" t="s">
        <v>400</v>
      </c>
      <c r="D214" s="86" t="s">
        <v>356</v>
      </c>
      <c r="E214" s="25">
        <v>10</v>
      </c>
      <c r="F214" s="26" t="s">
        <v>355</v>
      </c>
      <c r="G214" s="79">
        <v>2.5</v>
      </c>
      <c r="H214" s="26" t="s">
        <v>285</v>
      </c>
      <c r="I214" s="47">
        <v>80</v>
      </c>
      <c r="J214" s="34">
        <f t="shared" si="20"/>
        <v>2000</v>
      </c>
      <c r="K214" s="35" t="s">
        <v>401</v>
      </c>
    </row>
    <row r="215" spans="2:11" s="5" customFormat="1" x14ac:dyDescent="0.25">
      <c r="B215" s="104"/>
      <c r="C215" s="108"/>
      <c r="D215" s="86" t="s">
        <v>403</v>
      </c>
      <c r="E215" s="25">
        <v>1</v>
      </c>
      <c r="F215" s="26" t="s">
        <v>355</v>
      </c>
      <c r="G215" s="25">
        <v>3</v>
      </c>
      <c r="H215" s="26" t="s">
        <v>285</v>
      </c>
      <c r="I215" s="47">
        <v>850</v>
      </c>
      <c r="J215" s="34">
        <f t="shared" si="20"/>
        <v>2550</v>
      </c>
      <c r="K215" s="35" t="s">
        <v>402</v>
      </c>
    </row>
    <row r="216" spans="2:11" s="5" customFormat="1" x14ac:dyDescent="0.25">
      <c r="B216" s="104"/>
      <c r="C216" s="117"/>
      <c r="D216" s="86" t="s">
        <v>399</v>
      </c>
      <c r="E216" s="25">
        <v>1</v>
      </c>
      <c r="F216" s="26" t="s">
        <v>355</v>
      </c>
      <c r="G216" s="25">
        <v>3</v>
      </c>
      <c r="H216" s="26" t="s">
        <v>285</v>
      </c>
      <c r="I216" s="47">
        <v>100</v>
      </c>
      <c r="J216" s="34">
        <f t="shared" si="20"/>
        <v>300</v>
      </c>
      <c r="K216" s="35"/>
    </row>
    <row r="217" spans="2:11" s="5" customFormat="1" x14ac:dyDescent="0.25">
      <c r="B217" s="104"/>
      <c r="C217" s="24" t="s">
        <v>187</v>
      </c>
      <c r="D217" s="24" t="s">
        <v>188</v>
      </c>
      <c r="E217" s="85">
        <v>262</v>
      </c>
      <c r="F217" s="24" t="s">
        <v>37</v>
      </c>
      <c r="G217" s="24">
        <v>1</v>
      </c>
      <c r="H217" s="24" t="s">
        <v>38</v>
      </c>
      <c r="I217" s="34">
        <v>10</v>
      </c>
      <c r="J217" s="34">
        <f t="shared" si="20"/>
        <v>2620</v>
      </c>
      <c r="K217" s="35"/>
    </row>
    <row r="218" spans="2:11" s="5" customFormat="1" x14ac:dyDescent="0.25">
      <c r="B218" s="104"/>
      <c r="C218" s="72" t="s">
        <v>322</v>
      </c>
      <c r="D218" s="72" t="s">
        <v>323</v>
      </c>
      <c r="E218" s="61">
        <v>1</v>
      </c>
      <c r="F218" s="72" t="s">
        <v>234</v>
      </c>
      <c r="G218" s="72">
        <v>1</v>
      </c>
      <c r="H218" s="72" t="s">
        <v>196</v>
      </c>
      <c r="I218" s="90">
        <v>907</v>
      </c>
      <c r="J218" s="34">
        <f t="shared" si="20"/>
        <v>907</v>
      </c>
      <c r="K218" s="35" t="s">
        <v>427</v>
      </c>
    </row>
    <row r="219" spans="2:11" s="5" customFormat="1" x14ac:dyDescent="0.25">
      <c r="B219" s="104"/>
      <c r="C219" s="113" t="s">
        <v>189</v>
      </c>
      <c r="D219" s="113"/>
      <c r="E219" s="113"/>
      <c r="F219" s="113"/>
      <c r="G219" s="113"/>
      <c r="H219" s="113"/>
      <c r="I219" s="113"/>
      <c r="J219" s="36">
        <f>SUM(J206:J218)</f>
        <v>40777</v>
      </c>
      <c r="K219" s="35"/>
    </row>
    <row r="220" spans="2:11" s="5" customFormat="1" x14ac:dyDescent="0.25">
      <c r="B220" s="41" t="s">
        <v>190</v>
      </c>
      <c r="C220" s="110" t="s">
        <v>191</v>
      </c>
      <c r="D220" s="111"/>
      <c r="E220" s="111"/>
      <c r="F220" s="111"/>
      <c r="G220" s="111"/>
      <c r="H220" s="111"/>
      <c r="I220" s="112"/>
      <c r="J220" s="36">
        <f>J24+J32+J42+J93+J131+J176+J187+J205+J219</f>
        <v>1051992.58</v>
      </c>
      <c r="K220" s="50"/>
    </row>
    <row r="221" spans="2:11" s="5" customFormat="1" x14ac:dyDescent="0.25">
      <c r="B221" s="41" t="s">
        <v>335</v>
      </c>
      <c r="C221" s="76">
        <v>0.03</v>
      </c>
      <c r="D221" s="77"/>
      <c r="E221" s="77"/>
      <c r="F221" s="77"/>
      <c r="G221" s="77"/>
      <c r="H221" s="77"/>
      <c r="I221" s="78"/>
      <c r="J221" s="36">
        <f>SUM(J13:J22)*0.03</f>
        <v>3255</v>
      </c>
      <c r="K221" s="50"/>
    </row>
    <row r="222" spans="2:11" s="5" customFormat="1" x14ac:dyDescent="0.25">
      <c r="B222" s="41" t="s">
        <v>334</v>
      </c>
      <c r="C222" s="42">
        <v>0.08</v>
      </c>
      <c r="D222" s="43"/>
      <c r="E222" s="43"/>
      <c r="F222" s="43"/>
      <c r="G222" s="43"/>
      <c r="H222" s="43"/>
      <c r="I222" s="49"/>
      <c r="J222" s="36">
        <f>(J24+J32-J13-J14-J15-J16-J17-J18-J19-J20-J21-J22)*0.08</f>
        <v>31580.880000000001</v>
      </c>
      <c r="K222" s="50"/>
    </row>
    <row r="223" spans="2:11" s="5" customFormat="1" x14ac:dyDescent="0.25">
      <c r="B223" s="44" t="s">
        <v>192</v>
      </c>
      <c r="C223" s="110">
        <v>0.1</v>
      </c>
      <c r="D223" s="111"/>
      <c r="E223" s="111"/>
      <c r="F223" s="111"/>
      <c r="G223" s="111"/>
      <c r="H223" s="111"/>
      <c r="I223" s="112"/>
      <c r="J223" s="36">
        <f>(J42+J93+J131+J176+J219+J205+J187)*0.1</f>
        <v>54873.157999999996</v>
      </c>
      <c r="K223" s="51"/>
    </row>
    <row r="224" spans="2:11" s="5" customFormat="1" x14ac:dyDescent="0.25">
      <c r="B224" s="23" t="s">
        <v>193</v>
      </c>
      <c r="C224" s="110">
        <v>0.06</v>
      </c>
      <c r="D224" s="111"/>
      <c r="E224" s="111"/>
      <c r="F224" s="111"/>
      <c r="G224" s="111"/>
      <c r="H224" s="111"/>
      <c r="I224" s="112"/>
      <c r="J224" s="36">
        <f>(J220+J222+J223+J221)*0.06</f>
        <v>68502.097079999992</v>
      </c>
      <c r="K224" s="51"/>
    </row>
    <row r="225" spans="2:11" s="5" customFormat="1" ht="19" thickBot="1" x14ac:dyDescent="0.3">
      <c r="B225" s="102" t="s">
        <v>430</v>
      </c>
      <c r="C225" s="103"/>
      <c r="D225" s="103"/>
      <c r="E225" s="103"/>
      <c r="F225" s="103"/>
      <c r="G225" s="103"/>
      <c r="H225" s="103"/>
      <c r="I225" s="103"/>
      <c r="J225" s="52">
        <f>SUM(J220:J224)</f>
        <v>1210203.71508</v>
      </c>
      <c r="K225" s="53"/>
    </row>
    <row r="226" spans="2:11" s="5" customFormat="1" ht="19" thickBot="1" x14ac:dyDescent="0.3">
      <c r="B226" s="102" t="s">
        <v>429</v>
      </c>
      <c r="C226" s="103"/>
      <c r="D226" s="103"/>
      <c r="E226" s="103"/>
      <c r="F226" s="103"/>
      <c r="G226" s="103"/>
      <c r="H226" s="103"/>
      <c r="I226" s="103"/>
      <c r="J226" s="52">
        <v>1204000</v>
      </c>
      <c r="K226" s="53"/>
    </row>
    <row r="227" spans="2:11" x14ac:dyDescent="0.25">
      <c r="D227" s="6"/>
      <c r="E227" s="6"/>
      <c r="F227" s="6"/>
      <c r="G227" s="45"/>
      <c r="H227" s="6"/>
    </row>
    <row r="228" spans="2:11" x14ac:dyDescent="0.25">
      <c r="D228" s="6"/>
      <c r="E228" s="6"/>
      <c r="F228" s="6"/>
      <c r="G228" s="45"/>
      <c r="H228" s="6"/>
    </row>
    <row r="229" spans="2:11" x14ac:dyDescent="0.25">
      <c r="D229" s="6"/>
      <c r="E229" s="6"/>
      <c r="F229" s="6"/>
      <c r="G229" s="45"/>
      <c r="H229" s="6"/>
    </row>
    <row r="230" spans="2:11" x14ac:dyDescent="0.25">
      <c r="D230" s="6"/>
      <c r="E230" s="6"/>
      <c r="F230" s="6"/>
      <c r="G230" s="45"/>
      <c r="H230" s="6"/>
    </row>
    <row r="231" spans="2:11" x14ac:dyDescent="0.25">
      <c r="D231" s="6"/>
      <c r="E231" s="6"/>
      <c r="F231" s="6"/>
      <c r="G231" s="45"/>
      <c r="H231" s="6"/>
    </row>
    <row r="232" spans="2:11" x14ac:dyDescent="0.25">
      <c r="D232" s="6"/>
      <c r="E232" s="6"/>
      <c r="F232" s="6"/>
      <c r="G232" s="45"/>
      <c r="H232" s="6"/>
    </row>
    <row r="233" spans="2:11" x14ac:dyDescent="0.25">
      <c r="D233" s="6"/>
      <c r="E233" s="6"/>
      <c r="F233" s="6"/>
      <c r="G233" s="45"/>
      <c r="H233" s="6"/>
    </row>
    <row r="234" spans="2:11" x14ac:dyDescent="0.25">
      <c r="D234" s="6"/>
      <c r="E234" s="6"/>
      <c r="F234" s="6"/>
      <c r="G234" s="45"/>
      <c r="H234" s="6"/>
    </row>
    <row r="235" spans="2:11" x14ac:dyDescent="0.25">
      <c r="D235" s="6"/>
      <c r="E235" s="6"/>
      <c r="F235" s="6"/>
      <c r="G235" s="45"/>
      <c r="H235" s="6"/>
    </row>
    <row r="236" spans="2:11" x14ac:dyDescent="0.25">
      <c r="D236" s="6"/>
      <c r="E236" s="6"/>
      <c r="F236" s="6"/>
      <c r="G236" s="45"/>
      <c r="H236" s="6"/>
    </row>
    <row r="237" spans="2:11" x14ac:dyDescent="0.25">
      <c r="D237" s="6"/>
      <c r="E237" s="6"/>
      <c r="F237" s="6"/>
      <c r="G237" s="45"/>
      <c r="H237" s="6"/>
    </row>
    <row r="238" spans="2:11" x14ac:dyDescent="0.25">
      <c r="D238" s="6"/>
      <c r="E238" s="6"/>
      <c r="F238" s="6"/>
      <c r="G238" s="45"/>
      <c r="H238" s="6"/>
    </row>
    <row r="239" spans="2:11" x14ac:dyDescent="0.25">
      <c r="D239" s="6"/>
      <c r="E239" s="6"/>
      <c r="F239" s="6"/>
      <c r="G239" s="45"/>
      <c r="H239" s="6"/>
    </row>
    <row r="240" spans="2:11" x14ac:dyDescent="0.25">
      <c r="D240" s="6"/>
      <c r="E240" s="6"/>
      <c r="F240" s="6"/>
      <c r="G240" s="45"/>
      <c r="H240" s="6"/>
    </row>
    <row r="241" spans="4:8" x14ac:dyDescent="0.25">
      <c r="D241" s="6"/>
      <c r="E241" s="6"/>
      <c r="F241" s="6"/>
      <c r="G241" s="45"/>
      <c r="H241" s="6"/>
    </row>
    <row r="242" spans="4:8" x14ac:dyDescent="0.25">
      <c r="D242" s="6"/>
      <c r="E242" s="6"/>
      <c r="F242" s="6"/>
      <c r="G242" s="45"/>
      <c r="H242" s="6"/>
    </row>
    <row r="243" spans="4:8" x14ac:dyDescent="0.25">
      <c r="D243" s="6"/>
      <c r="E243" s="6"/>
      <c r="F243" s="6"/>
      <c r="G243" s="45"/>
      <c r="H243" s="6"/>
    </row>
    <row r="244" spans="4:8" x14ac:dyDescent="0.25">
      <c r="D244" s="6"/>
      <c r="E244" s="6"/>
      <c r="F244" s="6"/>
      <c r="G244" s="45"/>
      <c r="H244" s="6"/>
    </row>
    <row r="245" spans="4:8" x14ac:dyDescent="0.25">
      <c r="D245" s="6"/>
      <c r="E245" s="6"/>
      <c r="F245" s="6"/>
      <c r="G245" s="45"/>
      <c r="H245" s="6"/>
    </row>
    <row r="246" spans="4:8" x14ac:dyDescent="0.25">
      <c r="D246" s="6"/>
      <c r="E246" s="6"/>
      <c r="F246" s="6"/>
      <c r="G246" s="45"/>
      <c r="H246" s="6"/>
    </row>
    <row r="247" spans="4:8" x14ac:dyDescent="0.25">
      <c r="D247" s="6"/>
      <c r="E247" s="6"/>
      <c r="F247" s="6"/>
      <c r="G247" s="45"/>
      <c r="H247" s="6"/>
    </row>
    <row r="248" spans="4:8" x14ac:dyDescent="0.25">
      <c r="D248" s="6"/>
      <c r="E248" s="6"/>
      <c r="F248" s="6"/>
      <c r="G248" s="45"/>
      <c r="H248" s="6"/>
    </row>
    <row r="249" spans="4:8" x14ac:dyDescent="0.25">
      <c r="D249" s="6"/>
      <c r="E249" s="6"/>
      <c r="F249" s="6"/>
      <c r="G249" s="45"/>
      <c r="H249" s="6"/>
    </row>
    <row r="250" spans="4:8" x14ac:dyDescent="0.25">
      <c r="D250" s="6"/>
      <c r="E250" s="6"/>
      <c r="F250" s="6"/>
      <c r="G250" s="45"/>
      <c r="H250" s="6"/>
    </row>
    <row r="251" spans="4:8" x14ac:dyDescent="0.25">
      <c r="D251" s="6"/>
      <c r="E251" s="6"/>
      <c r="F251" s="6"/>
      <c r="G251" s="45"/>
      <c r="H251" s="6"/>
    </row>
    <row r="252" spans="4:8" x14ac:dyDescent="0.25">
      <c r="D252" s="6"/>
      <c r="E252" s="6"/>
      <c r="F252" s="6"/>
      <c r="G252" s="45"/>
      <c r="H252" s="6"/>
    </row>
    <row r="253" spans="4:8" x14ac:dyDescent="0.25">
      <c r="D253" s="6"/>
      <c r="E253" s="6"/>
      <c r="F253" s="6"/>
      <c r="G253" s="45"/>
      <c r="H253" s="6"/>
    </row>
    <row r="254" spans="4:8" x14ac:dyDescent="0.25">
      <c r="D254" s="6"/>
      <c r="E254" s="6"/>
      <c r="F254" s="6"/>
      <c r="G254" s="45"/>
      <c r="H254" s="6"/>
    </row>
    <row r="255" spans="4:8" x14ac:dyDescent="0.25">
      <c r="D255" s="6"/>
      <c r="E255" s="6"/>
      <c r="F255" s="6"/>
      <c r="G255" s="45"/>
      <c r="H255" s="6"/>
    </row>
    <row r="256" spans="4:8" x14ac:dyDescent="0.25">
      <c r="D256" s="6"/>
      <c r="E256" s="6"/>
      <c r="F256" s="6"/>
      <c r="G256" s="45"/>
      <c r="H256" s="6"/>
    </row>
    <row r="257" spans="4:8" x14ac:dyDescent="0.25">
      <c r="D257" s="6"/>
      <c r="E257" s="6"/>
      <c r="F257" s="6"/>
      <c r="G257" s="45"/>
      <c r="H257" s="6"/>
    </row>
    <row r="258" spans="4:8" x14ac:dyDescent="0.25">
      <c r="D258" s="6"/>
      <c r="E258" s="6"/>
      <c r="F258" s="6"/>
      <c r="G258" s="45"/>
      <c r="H258" s="6"/>
    </row>
    <row r="259" spans="4:8" x14ac:dyDescent="0.25">
      <c r="D259" s="6"/>
      <c r="E259" s="6"/>
      <c r="F259" s="6"/>
      <c r="G259" s="45"/>
      <c r="H259" s="6"/>
    </row>
    <row r="260" spans="4:8" x14ac:dyDescent="0.25">
      <c r="D260" s="6"/>
      <c r="E260" s="6"/>
      <c r="F260" s="6"/>
      <c r="G260" s="45"/>
      <c r="H260" s="6"/>
    </row>
    <row r="261" spans="4:8" x14ac:dyDescent="0.25">
      <c r="D261" s="6"/>
      <c r="E261" s="6"/>
      <c r="F261" s="6"/>
      <c r="G261" s="45"/>
      <c r="H261" s="6"/>
    </row>
    <row r="262" spans="4:8" x14ac:dyDescent="0.25">
      <c r="D262" s="6"/>
      <c r="E262" s="6"/>
      <c r="F262" s="6"/>
      <c r="G262" s="45"/>
      <c r="H262" s="6"/>
    </row>
    <row r="263" spans="4:8" x14ac:dyDescent="0.25">
      <c r="D263" s="6"/>
      <c r="E263" s="6"/>
      <c r="F263" s="6"/>
      <c r="G263" s="45"/>
      <c r="H263" s="6"/>
    </row>
    <row r="264" spans="4:8" x14ac:dyDescent="0.25">
      <c r="D264" s="6"/>
      <c r="E264" s="6"/>
      <c r="F264" s="6"/>
      <c r="G264" s="45"/>
      <c r="H264" s="6"/>
    </row>
    <row r="265" spans="4:8" x14ac:dyDescent="0.25">
      <c r="D265" s="6"/>
      <c r="E265" s="6"/>
      <c r="F265" s="6"/>
      <c r="G265" s="45"/>
      <c r="H265" s="6"/>
    </row>
    <row r="266" spans="4:8" x14ac:dyDescent="0.25">
      <c r="D266" s="6"/>
      <c r="E266" s="6"/>
      <c r="F266" s="6"/>
      <c r="G266" s="45"/>
      <c r="H266" s="6"/>
    </row>
    <row r="267" spans="4:8" x14ac:dyDescent="0.25">
      <c r="D267" s="6"/>
      <c r="E267" s="6"/>
      <c r="F267" s="6"/>
      <c r="G267" s="45"/>
      <c r="H267" s="6"/>
    </row>
    <row r="268" spans="4:8" x14ac:dyDescent="0.25">
      <c r="D268" s="6"/>
      <c r="E268" s="6"/>
      <c r="F268" s="6"/>
      <c r="G268" s="45"/>
      <c r="H268" s="6"/>
    </row>
    <row r="269" spans="4:8" x14ac:dyDescent="0.25">
      <c r="D269" s="6"/>
      <c r="E269" s="6"/>
      <c r="F269" s="6"/>
      <c r="G269" s="45"/>
      <c r="H269" s="6"/>
    </row>
    <row r="270" spans="4:8" x14ac:dyDescent="0.25">
      <c r="D270" s="6"/>
      <c r="E270" s="6"/>
      <c r="F270" s="6"/>
      <c r="G270" s="45"/>
      <c r="H270" s="6"/>
    </row>
    <row r="271" spans="4:8" x14ac:dyDescent="0.25">
      <c r="D271" s="6"/>
      <c r="E271" s="6"/>
      <c r="F271" s="6"/>
      <c r="G271" s="45"/>
      <c r="H271" s="6"/>
    </row>
    <row r="272" spans="4:8" x14ac:dyDescent="0.25">
      <c r="D272" s="6"/>
      <c r="E272" s="6"/>
      <c r="F272" s="6"/>
      <c r="G272" s="45"/>
      <c r="H272" s="6"/>
    </row>
    <row r="273" spans="4:8" x14ac:dyDescent="0.25">
      <c r="D273" s="6"/>
      <c r="E273" s="6"/>
      <c r="F273" s="6"/>
      <c r="G273" s="45"/>
      <c r="H273" s="6"/>
    </row>
    <row r="274" spans="4:8" x14ac:dyDescent="0.25">
      <c r="D274" s="6"/>
      <c r="E274" s="6"/>
      <c r="F274" s="6"/>
      <c r="G274" s="45"/>
      <c r="H274" s="6"/>
    </row>
    <row r="275" spans="4:8" x14ac:dyDescent="0.25">
      <c r="D275" s="6"/>
      <c r="E275" s="6"/>
      <c r="F275" s="6"/>
      <c r="G275" s="45"/>
      <c r="H275" s="6"/>
    </row>
    <row r="276" spans="4:8" x14ac:dyDescent="0.25">
      <c r="D276" s="6"/>
      <c r="E276" s="6"/>
      <c r="F276" s="6"/>
      <c r="G276" s="45"/>
      <c r="H276" s="6"/>
    </row>
    <row r="277" spans="4:8" x14ac:dyDescent="0.25">
      <c r="D277" s="6"/>
      <c r="E277" s="6"/>
      <c r="F277" s="6"/>
      <c r="G277" s="45"/>
      <c r="H277" s="6"/>
    </row>
    <row r="278" spans="4:8" x14ac:dyDescent="0.25">
      <c r="D278" s="6"/>
      <c r="E278" s="6"/>
      <c r="F278" s="6"/>
      <c r="G278" s="45"/>
      <c r="H278" s="6"/>
    </row>
    <row r="279" spans="4:8" x14ac:dyDescent="0.25">
      <c r="D279" s="6"/>
      <c r="E279" s="6"/>
      <c r="F279" s="6"/>
      <c r="G279" s="45"/>
      <c r="H279" s="6"/>
    </row>
    <row r="280" spans="4:8" x14ac:dyDescent="0.25">
      <c r="D280" s="6"/>
      <c r="E280" s="6"/>
      <c r="F280" s="6"/>
      <c r="G280" s="45"/>
      <c r="H280" s="6"/>
    </row>
    <row r="281" spans="4:8" x14ac:dyDescent="0.25">
      <c r="D281" s="6"/>
      <c r="E281" s="6"/>
      <c r="F281" s="6"/>
      <c r="G281" s="45"/>
      <c r="H281" s="6"/>
    </row>
    <row r="282" spans="4:8" x14ac:dyDescent="0.25">
      <c r="D282" s="6"/>
      <c r="E282" s="6"/>
      <c r="F282" s="6"/>
      <c r="G282" s="45"/>
      <c r="H282" s="6"/>
    </row>
    <row r="283" spans="4:8" x14ac:dyDescent="0.25">
      <c r="D283" s="6"/>
      <c r="E283" s="6"/>
      <c r="F283" s="6"/>
      <c r="G283" s="45"/>
      <c r="H283" s="6"/>
    </row>
    <row r="284" spans="4:8" x14ac:dyDescent="0.25">
      <c r="D284" s="6"/>
      <c r="E284" s="6"/>
      <c r="F284" s="6"/>
      <c r="G284" s="45"/>
      <c r="H284" s="6"/>
    </row>
    <row r="285" spans="4:8" x14ac:dyDescent="0.25">
      <c r="D285" s="6"/>
      <c r="E285" s="6"/>
      <c r="F285" s="6"/>
      <c r="G285" s="45"/>
      <c r="H285" s="6"/>
    </row>
    <row r="286" spans="4:8" x14ac:dyDescent="0.25">
      <c r="D286" s="6"/>
      <c r="E286" s="6"/>
      <c r="F286" s="6"/>
      <c r="G286" s="45"/>
      <c r="H286" s="6"/>
    </row>
    <row r="287" spans="4:8" x14ac:dyDescent="0.25">
      <c r="D287" s="6"/>
      <c r="E287" s="6"/>
      <c r="F287" s="6"/>
      <c r="G287" s="45"/>
      <c r="H287" s="6"/>
    </row>
    <row r="288" spans="4:8" x14ac:dyDescent="0.25">
      <c r="D288" s="6"/>
      <c r="E288" s="6"/>
      <c r="F288" s="6"/>
      <c r="G288" s="45"/>
      <c r="H288" s="6"/>
    </row>
    <row r="289" spans="4:8" x14ac:dyDescent="0.25">
      <c r="D289" s="6"/>
      <c r="E289" s="6"/>
      <c r="F289" s="6"/>
      <c r="G289" s="45"/>
      <c r="H289" s="6"/>
    </row>
    <row r="290" spans="4:8" x14ac:dyDescent="0.25">
      <c r="D290" s="6"/>
      <c r="E290" s="6"/>
      <c r="F290" s="6"/>
      <c r="G290" s="45"/>
      <c r="H290" s="6"/>
    </row>
    <row r="291" spans="4:8" x14ac:dyDescent="0.25">
      <c r="D291" s="6"/>
      <c r="E291" s="6"/>
      <c r="F291" s="6"/>
      <c r="G291" s="45"/>
      <c r="H291" s="6"/>
    </row>
    <row r="292" spans="4:8" x14ac:dyDescent="0.25">
      <c r="D292" s="6"/>
      <c r="E292" s="6"/>
      <c r="F292" s="6"/>
      <c r="G292" s="45"/>
      <c r="H292" s="6"/>
    </row>
    <row r="293" spans="4:8" x14ac:dyDescent="0.25">
      <c r="D293" s="6"/>
      <c r="E293" s="6"/>
      <c r="F293" s="6"/>
      <c r="G293" s="45"/>
      <c r="H293" s="6"/>
    </row>
    <row r="294" spans="4:8" x14ac:dyDescent="0.25">
      <c r="D294" s="6"/>
      <c r="E294" s="6"/>
      <c r="F294" s="6"/>
      <c r="G294" s="45"/>
      <c r="H294" s="6"/>
    </row>
    <row r="295" spans="4:8" x14ac:dyDescent="0.25">
      <c r="D295" s="6"/>
      <c r="E295" s="6"/>
      <c r="F295" s="6"/>
      <c r="G295" s="45"/>
      <c r="H295" s="6"/>
    </row>
    <row r="296" spans="4:8" x14ac:dyDescent="0.25">
      <c r="D296" s="6"/>
      <c r="E296" s="6"/>
      <c r="F296" s="6"/>
      <c r="G296" s="45"/>
      <c r="H296" s="6"/>
    </row>
    <row r="297" spans="4:8" x14ac:dyDescent="0.25">
      <c r="D297" s="6"/>
      <c r="E297" s="6"/>
      <c r="F297" s="6"/>
      <c r="G297" s="45"/>
      <c r="H297" s="6"/>
    </row>
    <row r="298" spans="4:8" x14ac:dyDescent="0.25">
      <c r="D298" s="6"/>
      <c r="E298" s="6"/>
      <c r="F298" s="6"/>
      <c r="G298" s="45"/>
      <c r="H298" s="6"/>
    </row>
    <row r="299" spans="4:8" x14ac:dyDescent="0.25">
      <c r="D299" s="6"/>
      <c r="E299" s="6"/>
      <c r="F299" s="6"/>
      <c r="G299" s="45"/>
      <c r="H299" s="6"/>
    </row>
    <row r="300" spans="4:8" x14ac:dyDescent="0.25">
      <c r="D300" s="6"/>
      <c r="E300" s="6"/>
      <c r="F300" s="6"/>
      <c r="G300" s="45"/>
      <c r="H300" s="6"/>
    </row>
    <row r="301" spans="4:8" x14ac:dyDescent="0.25">
      <c r="D301" s="6"/>
      <c r="E301" s="6"/>
      <c r="F301" s="6"/>
      <c r="G301" s="45"/>
      <c r="H301" s="6"/>
    </row>
    <row r="302" spans="4:8" x14ac:dyDescent="0.25">
      <c r="D302" s="6"/>
      <c r="E302" s="6"/>
      <c r="F302" s="6"/>
      <c r="G302" s="45"/>
      <c r="H302" s="6"/>
    </row>
    <row r="303" spans="4:8" x14ac:dyDescent="0.25">
      <c r="D303" s="6"/>
      <c r="E303" s="6"/>
      <c r="F303" s="6"/>
      <c r="G303" s="45"/>
      <c r="H303" s="6"/>
    </row>
    <row r="304" spans="4:8" x14ac:dyDescent="0.25">
      <c r="D304" s="6"/>
      <c r="E304" s="6"/>
      <c r="F304" s="6"/>
      <c r="G304" s="45"/>
      <c r="H304" s="6"/>
    </row>
    <row r="305" spans="4:8" x14ac:dyDescent="0.25">
      <c r="D305" s="6"/>
      <c r="E305" s="6"/>
      <c r="F305" s="6"/>
      <c r="G305" s="45"/>
      <c r="H305" s="6"/>
    </row>
    <row r="306" spans="4:8" x14ac:dyDescent="0.25">
      <c r="D306" s="6"/>
      <c r="E306" s="6"/>
      <c r="F306" s="6"/>
      <c r="G306" s="45"/>
      <c r="H306" s="6"/>
    </row>
    <row r="307" spans="4:8" x14ac:dyDescent="0.25">
      <c r="D307" s="6"/>
      <c r="E307" s="6"/>
      <c r="F307" s="6"/>
      <c r="G307" s="45"/>
      <c r="H307" s="6"/>
    </row>
    <row r="312" spans="4:8" x14ac:dyDescent="0.25">
      <c r="D312" s="6"/>
      <c r="E312" s="6"/>
      <c r="F312" s="6"/>
      <c r="G312" s="6"/>
      <c r="H312" s="6"/>
    </row>
    <row r="313" spans="4:8" x14ac:dyDescent="0.25">
      <c r="D313" s="6"/>
      <c r="E313" s="6"/>
      <c r="F313" s="6"/>
      <c r="G313" s="6"/>
      <c r="H313" s="6"/>
    </row>
    <row r="314" spans="4:8" x14ac:dyDescent="0.25">
      <c r="D314" s="6"/>
      <c r="E314" s="6"/>
      <c r="F314" s="6"/>
      <c r="G314" s="6"/>
      <c r="H314" s="6"/>
    </row>
    <row r="315" spans="4:8" x14ac:dyDescent="0.25">
      <c r="D315" s="6"/>
      <c r="E315" s="6"/>
      <c r="F315" s="6"/>
      <c r="G315" s="6"/>
      <c r="H315" s="6"/>
    </row>
    <row r="316" spans="4:8" x14ac:dyDescent="0.25">
      <c r="D316" s="6"/>
      <c r="E316" s="6"/>
      <c r="F316" s="6"/>
      <c r="G316" s="6"/>
      <c r="H316" s="6"/>
    </row>
    <row r="317" spans="4:8" x14ac:dyDescent="0.25">
      <c r="D317" s="6"/>
      <c r="E317" s="6"/>
      <c r="F317" s="6"/>
      <c r="G317" s="6"/>
      <c r="H317" s="6"/>
    </row>
    <row r="318" spans="4:8" x14ac:dyDescent="0.25">
      <c r="D318" s="6"/>
      <c r="E318" s="6"/>
      <c r="F318" s="6"/>
      <c r="G318" s="6"/>
      <c r="H318" s="6"/>
    </row>
    <row r="319" spans="4:8" x14ac:dyDescent="0.25">
      <c r="D319" s="6"/>
      <c r="E319" s="6"/>
      <c r="F319" s="6"/>
      <c r="G319" s="6"/>
      <c r="H319" s="6"/>
    </row>
    <row r="320" spans="4:8" x14ac:dyDescent="0.25">
      <c r="D320" s="6"/>
      <c r="E320" s="6"/>
      <c r="F320" s="6"/>
      <c r="G320" s="6"/>
      <c r="H320" s="6"/>
    </row>
    <row r="321" spans="4:8" x14ac:dyDescent="0.25">
      <c r="D321" s="6"/>
      <c r="E321" s="6"/>
      <c r="F321" s="6"/>
      <c r="G321" s="6"/>
      <c r="H321" s="6"/>
    </row>
    <row r="322" spans="4:8" x14ac:dyDescent="0.25">
      <c r="D322" s="6"/>
      <c r="E322" s="6"/>
      <c r="F322" s="6"/>
      <c r="G322" s="6"/>
      <c r="H322" s="6"/>
    </row>
    <row r="323" spans="4:8" x14ac:dyDescent="0.25">
      <c r="D323" s="6"/>
      <c r="E323" s="6"/>
      <c r="F323" s="6"/>
      <c r="G323" s="6"/>
      <c r="H323" s="6"/>
    </row>
    <row r="324" spans="4:8" x14ac:dyDescent="0.25">
      <c r="D324" s="6"/>
      <c r="E324" s="6"/>
      <c r="F324" s="6"/>
      <c r="G324" s="6"/>
      <c r="H324" s="6"/>
    </row>
    <row r="325" spans="4:8" x14ac:dyDescent="0.25">
      <c r="D325" s="6"/>
      <c r="E325" s="6"/>
      <c r="F325" s="6"/>
      <c r="G325" s="6"/>
      <c r="H325" s="6"/>
    </row>
    <row r="326" spans="4:8" x14ac:dyDescent="0.25">
      <c r="D326" s="6"/>
      <c r="E326" s="6"/>
      <c r="F326" s="6"/>
      <c r="G326" s="6"/>
      <c r="H326" s="6"/>
    </row>
    <row r="327" spans="4:8" x14ac:dyDescent="0.25">
      <c r="D327" s="6"/>
      <c r="E327" s="6"/>
      <c r="F327" s="6"/>
      <c r="G327" s="6"/>
      <c r="H327" s="6"/>
    </row>
    <row r="328" spans="4:8" x14ac:dyDescent="0.25">
      <c r="D328" s="6"/>
      <c r="E328" s="6"/>
      <c r="F328" s="6"/>
      <c r="G328" s="6"/>
      <c r="H328" s="6"/>
    </row>
    <row r="329" spans="4:8" x14ac:dyDescent="0.25">
      <c r="D329" s="6"/>
      <c r="E329" s="6"/>
      <c r="F329" s="6"/>
      <c r="G329" s="6"/>
      <c r="H329" s="6"/>
    </row>
    <row r="330" spans="4:8" x14ac:dyDescent="0.25">
      <c r="D330" s="6"/>
      <c r="E330" s="6"/>
      <c r="F330" s="6"/>
      <c r="G330" s="6"/>
      <c r="H330" s="6"/>
    </row>
    <row r="331" spans="4:8" x14ac:dyDescent="0.25">
      <c r="D331" s="6"/>
      <c r="E331" s="6"/>
      <c r="F331" s="6"/>
      <c r="G331" s="6"/>
      <c r="H331" s="6"/>
    </row>
    <row r="332" spans="4:8" x14ac:dyDescent="0.25">
      <c r="D332" s="6"/>
      <c r="E332" s="6"/>
      <c r="F332" s="6"/>
      <c r="G332" s="6"/>
      <c r="H332" s="6"/>
    </row>
    <row r="333" spans="4:8" x14ac:dyDescent="0.25">
      <c r="D333" s="6"/>
      <c r="E333" s="6"/>
      <c r="F333" s="6"/>
      <c r="G333" s="6"/>
      <c r="H333" s="6"/>
    </row>
    <row r="334" spans="4:8" x14ac:dyDescent="0.25">
      <c r="D334" s="6"/>
      <c r="E334" s="6"/>
      <c r="F334" s="6"/>
      <c r="G334" s="6"/>
      <c r="H334" s="6"/>
    </row>
    <row r="335" spans="4:8" x14ac:dyDescent="0.25">
      <c r="D335" s="6"/>
      <c r="E335" s="6"/>
      <c r="F335" s="6"/>
      <c r="G335" s="6"/>
      <c r="H335" s="6"/>
    </row>
    <row r="336" spans="4:8" x14ac:dyDescent="0.25">
      <c r="D336" s="6"/>
      <c r="E336" s="6"/>
      <c r="F336" s="6"/>
      <c r="G336" s="6"/>
      <c r="H336" s="6"/>
    </row>
    <row r="341" spans="4:8" x14ac:dyDescent="0.25">
      <c r="D341" s="6"/>
      <c r="E341" s="6"/>
      <c r="F341" s="6"/>
      <c r="G341" s="6"/>
      <c r="H341" s="6"/>
    </row>
    <row r="342" spans="4:8" x14ac:dyDescent="0.25">
      <c r="D342" s="6"/>
      <c r="E342" s="6"/>
      <c r="F342" s="6"/>
      <c r="G342" s="6"/>
      <c r="H342" s="6"/>
    </row>
    <row r="343" spans="4:8" x14ac:dyDescent="0.25">
      <c r="D343" s="6"/>
      <c r="E343" s="6"/>
      <c r="F343" s="6"/>
      <c r="G343" s="6"/>
      <c r="H343" s="6"/>
    </row>
    <row r="344" spans="4:8" x14ac:dyDescent="0.25">
      <c r="D344" s="6"/>
      <c r="E344" s="6"/>
      <c r="F344" s="6"/>
      <c r="G344" s="6"/>
      <c r="H344" s="6"/>
    </row>
    <row r="345" spans="4:8" x14ac:dyDescent="0.25">
      <c r="D345" s="6"/>
      <c r="E345" s="6"/>
      <c r="F345" s="6"/>
      <c r="G345" s="6"/>
      <c r="H345" s="6"/>
    </row>
    <row r="346" spans="4:8" x14ac:dyDescent="0.25">
      <c r="D346" s="6"/>
      <c r="E346" s="6"/>
      <c r="F346" s="6"/>
      <c r="G346" s="6"/>
      <c r="H346" s="6"/>
    </row>
    <row r="347" spans="4:8" x14ac:dyDescent="0.25">
      <c r="D347" s="6"/>
      <c r="E347" s="6"/>
      <c r="F347" s="6"/>
      <c r="G347" s="6"/>
      <c r="H347" s="6"/>
    </row>
    <row r="348" spans="4:8" x14ac:dyDescent="0.25">
      <c r="D348" s="6"/>
      <c r="E348" s="6"/>
      <c r="F348" s="6"/>
      <c r="G348" s="6"/>
      <c r="H348" s="6"/>
    </row>
    <row r="349" spans="4:8" x14ac:dyDescent="0.25">
      <c r="D349" s="6"/>
      <c r="E349" s="6"/>
      <c r="F349" s="6"/>
      <c r="G349" s="6"/>
      <c r="H349" s="6"/>
    </row>
    <row r="350" spans="4:8" x14ac:dyDescent="0.25">
      <c r="D350" s="6"/>
      <c r="E350" s="6"/>
      <c r="F350" s="6"/>
      <c r="G350" s="6"/>
      <c r="H350" s="6"/>
    </row>
    <row r="351" spans="4:8" x14ac:dyDescent="0.25">
      <c r="D351" s="6"/>
      <c r="E351" s="6"/>
      <c r="F351" s="6"/>
      <c r="G351" s="6"/>
      <c r="H351" s="6"/>
    </row>
    <row r="352" spans="4:8" x14ac:dyDescent="0.25">
      <c r="D352" s="6"/>
      <c r="E352" s="6"/>
      <c r="F352" s="6"/>
      <c r="G352" s="6"/>
      <c r="H352" s="6"/>
    </row>
    <row r="353" spans="4:8" x14ac:dyDescent="0.25">
      <c r="D353" s="6"/>
      <c r="E353" s="6"/>
      <c r="F353" s="6"/>
      <c r="G353" s="6"/>
      <c r="H353" s="6"/>
    </row>
    <row r="354" spans="4:8" x14ac:dyDescent="0.25">
      <c r="D354" s="6"/>
      <c r="E354" s="6"/>
      <c r="F354" s="6"/>
      <c r="G354" s="6"/>
      <c r="H354" s="6"/>
    </row>
    <row r="355" spans="4:8" x14ac:dyDescent="0.25">
      <c r="D355" s="6"/>
      <c r="E355" s="6"/>
      <c r="F355" s="6"/>
      <c r="G355" s="6"/>
      <c r="H355" s="6"/>
    </row>
    <row r="356" spans="4:8" x14ac:dyDescent="0.25">
      <c r="D356" s="6"/>
      <c r="E356" s="6"/>
      <c r="F356" s="6"/>
      <c r="G356" s="6"/>
      <c r="H356" s="6"/>
    </row>
    <row r="357" spans="4:8" x14ac:dyDescent="0.25">
      <c r="D357" s="6"/>
      <c r="E357" s="6"/>
      <c r="F357" s="6"/>
      <c r="G357" s="6"/>
      <c r="H357" s="6"/>
    </row>
    <row r="358" spans="4:8" x14ac:dyDescent="0.25">
      <c r="D358" s="6"/>
      <c r="E358" s="6"/>
      <c r="F358" s="6"/>
      <c r="G358" s="6"/>
      <c r="H358" s="6"/>
    </row>
    <row r="359" spans="4:8" x14ac:dyDescent="0.25">
      <c r="D359" s="6"/>
      <c r="E359" s="6"/>
      <c r="F359" s="6"/>
      <c r="G359" s="6"/>
      <c r="H359" s="6"/>
    </row>
    <row r="360" spans="4:8" x14ac:dyDescent="0.25">
      <c r="D360" s="6"/>
      <c r="E360" s="6"/>
      <c r="F360" s="6"/>
      <c r="G360" s="6"/>
      <c r="H360" s="6"/>
    </row>
    <row r="361" spans="4:8" x14ac:dyDescent="0.25">
      <c r="D361" s="6"/>
      <c r="E361" s="6"/>
      <c r="F361" s="6"/>
      <c r="G361" s="6"/>
      <c r="H361" s="6"/>
    </row>
    <row r="362" spans="4:8" x14ac:dyDescent="0.25">
      <c r="D362" s="6"/>
      <c r="E362" s="6"/>
      <c r="F362" s="6"/>
      <c r="G362" s="6"/>
      <c r="H362" s="6"/>
    </row>
    <row r="363" spans="4:8" x14ac:dyDescent="0.25">
      <c r="D363" s="6"/>
      <c r="E363" s="6"/>
      <c r="F363" s="6"/>
      <c r="G363" s="6"/>
      <c r="H363" s="6"/>
    </row>
    <row r="364" spans="4:8" x14ac:dyDescent="0.25">
      <c r="D364" s="6"/>
      <c r="E364" s="6"/>
      <c r="F364" s="6"/>
      <c r="G364" s="6"/>
      <c r="H364" s="6"/>
    </row>
    <row r="365" spans="4:8" x14ac:dyDescent="0.25">
      <c r="D365" s="6"/>
      <c r="E365" s="6"/>
      <c r="F365" s="6"/>
      <c r="G365" s="6"/>
      <c r="H365" s="6"/>
    </row>
    <row r="366" spans="4:8" x14ac:dyDescent="0.25">
      <c r="D366" s="6"/>
      <c r="E366" s="6"/>
      <c r="F366" s="6"/>
      <c r="G366" s="6"/>
      <c r="H366" s="6"/>
    </row>
    <row r="367" spans="4:8" x14ac:dyDescent="0.25">
      <c r="D367" s="6"/>
      <c r="E367" s="6"/>
      <c r="F367" s="6"/>
      <c r="G367" s="6"/>
      <c r="H367" s="6"/>
    </row>
    <row r="368" spans="4:8" x14ac:dyDescent="0.25">
      <c r="D368" s="6"/>
      <c r="E368" s="6"/>
      <c r="F368" s="6"/>
      <c r="G368" s="6"/>
      <c r="H368" s="6"/>
    </row>
    <row r="369" spans="4:8" x14ac:dyDescent="0.25">
      <c r="D369" s="6"/>
      <c r="E369" s="6"/>
      <c r="F369" s="6"/>
      <c r="G369" s="6"/>
      <c r="H369" s="6"/>
    </row>
    <row r="370" spans="4:8" x14ac:dyDescent="0.25">
      <c r="D370" s="6"/>
      <c r="E370" s="6"/>
      <c r="F370" s="6"/>
      <c r="G370" s="6"/>
      <c r="H370" s="6"/>
    </row>
    <row r="371" spans="4:8" x14ac:dyDescent="0.25">
      <c r="D371" s="6"/>
      <c r="E371" s="6"/>
      <c r="F371" s="6"/>
      <c r="G371" s="6"/>
      <c r="H371" s="6"/>
    </row>
    <row r="372" spans="4:8" x14ac:dyDescent="0.25">
      <c r="D372" s="6"/>
      <c r="E372" s="6"/>
      <c r="F372" s="6"/>
      <c r="G372" s="6"/>
      <c r="H372" s="6"/>
    </row>
    <row r="373" spans="4:8" x14ac:dyDescent="0.25">
      <c r="D373" s="6"/>
      <c r="E373" s="6"/>
      <c r="F373" s="6"/>
      <c r="G373" s="6"/>
      <c r="H373" s="6"/>
    </row>
    <row r="374" spans="4:8" x14ac:dyDescent="0.25">
      <c r="D374" s="6"/>
      <c r="E374" s="6"/>
      <c r="F374" s="6"/>
      <c r="G374" s="6"/>
      <c r="H374" s="6"/>
    </row>
    <row r="375" spans="4:8" x14ac:dyDescent="0.25">
      <c r="D375" s="6"/>
      <c r="E375" s="6"/>
      <c r="F375" s="6"/>
      <c r="G375" s="6"/>
      <c r="H375" s="6"/>
    </row>
    <row r="376" spans="4:8" x14ac:dyDescent="0.25">
      <c r="D376" s="6"/>
      <c r="E376" s="6"/>
      <c r="F376" s="6"/>
      <c r="G376" s="6"/>
      <c r="H376" s="6"/>
    </row>
    <row r="377" spans="4:8" x14ac:dyDescent="0.25">
      <c r="D377" s="6"/>
      <c r="E377" s="6"/>
      <c r="F377" s="6"/>
      <c r="G377" s="6"/>
      <c r="H377" s="6"/>
    </row>
    <row r="378" spans="4:8" x14ac:dyDescent="0.25">
      <c r="D378" s="6"/>
      <c r="E378" s="6"/>
      <c r="F378" s="6"/>
      <c r="G378" s="6"/>
      <c r="H378" s="6"/>
    </row>
    <row r="379" spans="4:8" x14ac:dyDescent="0.25">
      <c r="D379" s="6"/>
      <c r="E379" s="6"/>
      <c r="F379" s="6"/>
      <c r="G379" s="6"/>
      <c r="H379" s="6"/>
    </row>
  </sheetData>
  <mergeCells count="52">
    <mergeCell ref="B226:I226"/>
    <mergeCell ref="B33:B42"/>
    <mergeCell ref="C37:C38"/>
    <mergeCell ref="C214:C216"/>
    <mergeCell ref="C39:C40"/>
    <mergeCell ref="C177:C179"/>
    <mergeCell ref="C98:K98"/>
    <mergeCell ref="C115:K115"/>
    <mergeCell ref="C127:K127"/>
    <mergeCell ref="C223:I223"/>
    <mergeCell ref="C224:I224"/>
    <mergeCell ref="C131:I131"/>
    <mergeCell ref="C219:I219"/>
    <mergeCell ref="C176:I176"/>
    <mergeCell ref="C190:C195"/>
    <mergeCell ref="C136:C151"/>
    <mergeCell ref="B1:K1"/>
    <mergeCell ref="G2:K2"/>
    <mergeCell ref="G3:K3"/>
    <mergeCell ref="B4:K4"/>
    <mergeCell ref="C24:I24"/>
    <mergeCell ref="C206:C212"/>
    <mergeCell ref="C180:C183"/>
    <mergeCell ref="B6:B24"/>
    <mergeCell ref="C6:C12"/>
    <mergeCell ref="C13:C15"/>
    <mergeCell ref="C159:C168"/>
    <mergeCell ref="B94:B131"/>
    <mergeCell ref="C32:I32"/>
    <mergeCell ref="C42:I42"/>
    <mergeCell ref="C43:K43"/>
    <mergeCell ref="C61:K61"/>
    <mergeCell ref="C73:K73"/>
    <mergeCell ref="K35:K36"/>
    <mergeCell ref="C86:K86"/>
    <mergeCell ref="C93:I93"/>
    <mergeCell ref="B225:I225"/>
    <mergeCell ref="B25:B32"/>
    <mergeCell ref="B43:B93"/>
    <mergeCell ref="B132:B176"/>
    <mergeCell ref="B177:B187"/>
    <mergeCell ref="B188:B205"/>
    <mergeCell ref="B206:B219"/>
    <mergeCell ref="C34:C36"/>
    <mergeCell ref="C152:C158"/>
    <mergeCell ref="C220:I220"/>
    <mergeCell ref="C94:K94"/>
    <mergeCell ref="C187:I187"/>
    <mergeCell ref="C205:I205"/>
    <mergeCell ref="C112:C113"/>
    <mergeCell ref="C169:C174"/>
    <mergeCell ref="C196:C204"/>
  </mergeCells>
  <phoneticPr fontId="17" type="noConversion"/>
  <hyperlinks>
    <hyperlink ref="C3" r:id="rId1"/>
  </hyperlink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2006-09-17T16:00:00Z</dcterms:created>
  <dcterms:modified xsi:type="dcterms:W3CDTF">2024-10-09T06:13:05Z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03519471FFE049E5A6DB48A4B664C46D_13</vt:lpwstr>
  </property>
</Properties>
</file>