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结算单" sheetId="3" r:id="rId1"/>
  </sheets>
  <definedNames>
    <definedName name="_xlnm.Print_Area" localSheetId="0">结算单!$A$1:$J$61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4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2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27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35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0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45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0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55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<sst xmlns="http://schemas.openxmlformats.org/spreadsheetml/2006/main" count="79">
  <si>
    <t>会议活动结算单</t>
  </si>
  <si>
    <t>供应商名称</t>
  </si>
  <si>
    <t>康辉集团北京国际会议展览有限公司</t>
  </si>
  <si>
    <t>会议名称</t>
  </si>
  <si>
    <t>神经重症专家顾问会</t>
  </si>
  <si>
    <t xml:space="preserve">报价人 </t>
  </si>
  <si>
    <t>唐诗琳</t>
  </si>
  <si>
    <t>报价日期</t>
  </si>
  <si>
    <t>会议时间</t>
  </si>
  <si>
    <t>2018.11.09</t>
  </si>
  <si>
    <t>会议地点</t>
  </si>
  <si>
    <t>陆丰市丽景半岛酒店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</si>
  <si>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</si>
  <si>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</si>
  <si>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</si>
  <si>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</si>
  <si>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</si>
  <si>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</si>
  <si>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</si>
  <si>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</si>
  <si>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</si>
  <si>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</si>
  <si>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</si>
  <si>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</si>
  <si>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</si>
  <si>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飞机</t>
  </si>
  <si>
    <t>火车票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</si>
  <si>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</si>
  <si>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</si>
  <si>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</si>
  <si>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</si>
  <si>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</si>
  <si>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</si>
  <si>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</si>
  <si>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火车站接送</t>
  </si>
  <si>
    <t>（帕萨特/GL9/考斯特/大巴）</t>
  </si>
  <si>
    <t>全天包车</t>
  </si>
  <si>
    <t>（帕萨特/GL10/考斯特/大巴）</t>
  </si>
  <si>
    <t>市内接送</t>
  </si>
  <si>
    <t>（帕萨特/GL11/考斯特/大巴）</t>
  </si>
  <si>
    <t>（帕萨特/GL12/考斯特/大巴）</t>
  </si>
  <si>
    <t>三、酒店</t>
  </si>
  <si>
    <t>酒店名称</t>
  </si>
  <si>
    <t>房间数</t>
  </si>
  <si>
    <t>单间（含早）</t>
  </si>
  <si>
    <t>标间（含早）</t>
  </si>
  <si>
    <t>四、餐饮</t>
  </si>
  <si>
    <t>就餐日期</t>
  </si>
  <si>
    <t>午餐/晚餐</t>
  </si>
  <si>
    <t>桌数</t>
  </si>
  <si>
    <t>餐饮（1）</t>
  </si>
  <si>
    <t>2018.11. 09</t>
  </si>
  <si>
    <t>午餐</t>
  </si>
  <si>
    <t>餐饮（2）</t>
  </si>
  <si>
    <t>晚餐</t>
  </si>
  <si>
    <t>餐饮（3）</t>
  </si>
  <si>
    <t>餐饮（4）</t>
  </si>
  <si>
    <t>餐饮（5）</t>
  </si>
  <si>
    <t>五、会议场地</t>
  </si>
  <si>
    <t>会场面积</t>
  </si>
  <si>
    <t>主会议室</t>
  </si>
  <si>
    <t>2楼商务厅</t>
  </si>
  <si>
    <t>半天</t>
  </si>
  <si>
    <t>分会场（1）</t>
  </si>
  <si>
    <t>分会场（2）</t>
  </si>
  <si>
    <t>分会场（3）</t>
  </si>
  <si>
    <t>会议手册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</si>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</sst>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2">
    <numFmt numFmtId="176" formatCode="&quot;$&quot;#,##0_);[Red]\(&quot;$&quot;#,##0\)"/>
    <numFmt numFmtId="177" formatCode="_-&quot;Ł&quot;* #,##0.00_-;\-&quot;Ł&quot;* #,##0.00_-;_-&quot;Ł&quot;* &quot;-&quot;??_-;_-@_-"/>
    <numFmt numFmtId="178" formatCode="_-* #,##0.00_ _€_-;\-* #,##0.00_ _€_-;_-* &quot;-&quot;??_ _€_-;_-@_-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  <numFmt numFmtId="183" formatCode="#,##0.00_);[Red]\(#,##0.00\)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sz val="10"/>
      <name val="Verdan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8" borderId="4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12" borderId="43" applyNumberFormat="0" applyAlignment="0" applyProtection="0">
      <alignment vertical="center"/>
    </xf>
    <xf numFmtId="0" fontId="12" fillId="12" borderId="37" applyNumberFormat="0" applyAlignment="0" applyProtection="0">
      <alignment vertical="center"/>
    </xf>
    <xf numFmtId="0" fontId="22" fillId="31" borderId="3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177" fontId="28" fillId="0" borderId="0"/>
    <xf numFmtId="0" fontId="17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176" fontId="10" fillId="0" borderId="0"/>
  </cellStyleXfs>
  <cellXfs count="178">
    <xf numFmtId="0" fontId="0" fillId="0" borderId="0" xfId="0">
      <alignment vertical="center"/>
    </xf>
    <xf numFmtId="177" fontId="1" fillId="0" borderId="0" xfId="43" applyFont="1" applyFill="1"/>
    <xf numFmtId="177" fontId="2" fillId="0" borderId="0" xfId="43" applyFont="1"/>
    <xf numFmtId="177" fontId="3" fillId="0" borderId="0" xfId="43" applyFont="1"/>
    <xf numFmtId="177" fontId="3" fillId="0" borderId="0" xfId="43" applyFont="1" applyFill="1"/>
    <xf numFmtId="177" fontId="3" fillId="2" borderId="0" xfId="43" applyFont="1" applyFill="1"/>
    <xf numFmtId="177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7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Fill="1" applyBorder="1" applyAlignment="1" applyProtection="1">
      <alignment horizontal="center" wrapText="1"/>
      <protection locked="0"/>
    </xf>
    <xf numFmtId="180" fontId="7" fillId="0" borderId="3" xfId="51" applyNumberFormat="1" applyFont="1" applyFill="1" applyBorder="1" applyAlignment="1" applyProtection="1">
      <alignment horizontal="center"/>
      <protection locked="0"/>
    </xf>
    <xf numFmtId="180" fontId="7" fillId="0" borderId="4" xfId="51" applyNumberFormat="1" applyFont="1" applyFill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7" fontId="8" fillId="0" borderId="1" xfId="43" applyFont="1" applyBorder="1" applyAlignment="1"/>
    <xf numFmtId="177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/>
      <protection locked="0"/>
    </xf>
    <xf numFmtId="180" fontId="7" fillId="0" borderId="6" xfId="51" applyNumberFormat="1" applyFont="1" applyFill="1" applyBorder="1" applyAlignment="1" applyProtection="1">
      <protection locked="0"/>
    </xf>
    <xf numFmtId="180" fontId="7" fillId="0" borderId="7" xfId="51" applyNumberFormat="1" applyFont="1" applyFill="1" applyBorder="1" applyAlignment="1" applyProtection="1">
      <protection locked="0"/>
    </xf>
    <xf numFmtId="177" fontId="8" fillId="0" borderId="5" xfId="43" applyFont="1" applyBorder="1" applyAlignment="1"/>
    <xf numFmtId="180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Fill="1" applyBorder="1" applyAlignment="1" applyProtection="1">
      <alignment horizontal="center"/>
      <protection locked="0"/>
    </xf>
    <xf numFmtId="180" fontId="6" fillId="0" borderId="10" xfId="51" applyNumberFormat="1" applyFont="1" applyFill="1" applyBorder="1" applyAlignment="1" applyProtection="1">
      <protection locked="0"/>
    </xf>
    <xf numFmtId="180" fontId="6" fillId="0" borderId="11" xfId="51" applyNumberFormat="1" applyFont="1" applyFill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81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7" fontId="8" fillId="3" borderId="14" xfId="43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5" xfId="51" applyNumberFormat="1" applyFont="1" applyFill="1" applyBorder="1" applyAlignment="1" applyProtection="1">
      <alignment vertical="center"/>
      <protection locked="0"/>
    </xf>
    <xf numFmtId="180" fontId="6" fillId="4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Protection="1"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8" fontId="3" fillId="5" borderId="6" xfId="50" applyFont="1" applyFill="1" applyBorder="1" applyProtection="1">
      <protection locked="0"/>
    </xf>
    <xf numFmtId="182" fontId="3" fillId="5" borderId="6" xfId="51" applyNumberFormat="1" applyFont="1" applyFill="1" applyBorder="1" applyAlignment="1" applyProtection="1">
      <protection locked="0"/>
    </xf>
    <xf numFmtId="179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7" fontId="8" fillId="3" borderId="15" xfId="43" applyFont="1" applyFill="1" applyBorder="1" applyAlignment="1" applyProtection="1">
      <alignment horizontal="left" vertical="center"/>
      <protection locked="0"/>
    </xf>
    <xf numFmtId="177" fontId="8" fillId="3" borderId="16" xfId="43" applyFont="1" applyFill="1" applyBorder="1" applyAlignment="1" applyProtection="1">
      <alignment horizontal="left" vertical="center"/>
      <protection locked="0"/>
    </xf>
    <xf numFmtId="177" fontId="3" fillId="2" borderId="15" xfId="43" applyFont="1" applyFill="1" applyBorder="1" applyAlignment="1" applyProtection="1">
      <alignment horizontal="left" vertical="center"/>
      <protection locked="0"/>
    </xf>
    <xf numFmtId="177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79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7" fontId="3" fillId="0" borderId="19" xfId="43" applyFont="1" applyBorder="1" applyAlignment="1" applyProtection="1">
      <alignment horizontal="left"/>
      <protection locked="0"/>
    </xf>
    <xf numFmtId="177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5" xfId="43" applyFont="1" applyBorder="1" applyAlignment="1" applyProtection="1">
      <alignment horizontal="left"/>
      <protection locked="0"/>
    </xf>
    <xf numFmtId="177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7" fontId="3" fillId="0" borderId="5" xfId="43" applyFont="1" applyBorder="1" applyAlignment="1" applyProtection="1">
      <protection locked="0"/>
    </xf>
    <xf numFmtId="177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horizontal="center"/>
      <protection locked="0"/>
    </xf>
    <xf numFmtId="183" fontId="3" fillId="0" borderId="6" xfId="51" applyNumberFormat="1" applyFont="1" applyFill="1" applyBorder="1" applyAlignment="1" applyProtection="1">
      <alignment vertical="center"/>
      <protection locked="0"/>
    </xf>
    <xf numFmtId="180" fontId="7" fillId="5" borderId="26" xfId="51" applyNumberFormat="1" applyFont="1" applyFill="1" applyBorder="1" applyAlignment="1" applyProtection="1">
      <alignment horizontal="center"/>
      <protection locked="0"/>
    </xf>
    <xf numFmtId="180" fontId="7" fillId="5" borderId="27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8" fontId="3" fillId="5" borderId="10" xfId="50" applyFont="1" applyFill="1" applyBorder="1" applyProtection="1">
      <protection locked="0"/>
    </xf>
    <xf numFmtId="182" fontId="3" fillId="5" borderId="10" xfId="51" applyNumberFormat="1" applyFont="1" applyFill="1" applyBorder="1" applyAlignment="1" applyProtection="1">
      <protection locked="0"/>
    </xf>
    <xf numFmtId="183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7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8" fontId="3" fillId="0" borderId="0" xfId="50" applyFont="1" applyFill="1" applyBorder="1" applyProtection="1">
      <protection locked="0"/>
    </xf>
    <xf numFmtId="182" fontId="3" fillId="0" borderId="0" xfId="51" applyNumberFormat="1" applyFont="1" applyFill="1" applyBorder="1" applyAlignment="1" applyProtection="1">
      <alignment horizontal="center"/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83" fontId="8" fillId="6" borderId="28" xfId="43" applyNumberFormat="1" applyFont="1" applyFill="1" applyBorder="1"/>
    <xf numFmtId="177" fontId="2" fillId="0" borderId="0" xfId="43" applyFont="1" applyFill="1" applyBorder="1"/>
    <xf numFmtId="179" fontId="2" fillId="0" borderId="0" xfId="43" applyNumberFormat="1" applyFont="1"/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7" fontId="8" fillId="0" borderId="3" xfId="43" applyFont="1" applyBorder="1" applyAlignment="1">
      <alignment wrapText="1"/>
    </xf>
    <xf numFmtId="177" fontId="8" fillId="0" borderId="4" xfId="43" applyFont="1" applyBorder="1" applyAlignment="1">
      <alignment wrapText="1"/>
    </xf>
    <xf numFmtId="177" fontId="8" fillId="0" borderId="6" xfId="43" applyFont="1" applyBorder="1" applyAlignment="1"/>
    <xf numFmtId="181" fontId="8" fillId="0" borderId="29" xfId="51" applyNumberFormat="1" applyFont="1" applyFill="1" applyBorder="1" applyAlignment="1" applyProtection="1">
      <alignment horizontal="center"/>
      <protection locked="0"/>
    </xf>
    <xf numFmtId="177" fontId="8" fillId="0" borderId="10" xfId="43" applyFont="1" applyBorder="1" applyAlignment="1"/>
    <xf numFmtId="179" fontId="8" fillId="3" borderId="14" xfId="43" applyNumberFormat="1" applyFont="1" applyFill="1" applyBorder="1" applyAlignment="1">
      <alignment horizontal="center"/>
    </xf>
    <xf numFmtId="177" fontId="8" fillId="3" borderId="30" xfId="43" applyFont="1" applyFill="1" applyBorder="1" applyAlignment="1" applyProtection="1">
      <alignment vertical="center"/>
      <protection locked="0"/>
    </xf>
    <xf numFmtId="179" fontId="3" fillId="0" borderId="6" xfId="43" applyNumberFormat="1" applyFont="1" applyBorder="1" applyAlignment="1">
      <alignment horizontal="center"/>
    </xf>
    <xf numFmtId="177" fontId="3" fillId="0" borderId="31" xfId="43" applyFont="1" applyBorder="1" applyAlignment="1"/>
    <xf numFmtId="182" fontId="3" fillId="5" borderId="31" xfId="51" applyNumberFormat="1" applyFont="1" applyFill="1" applyBorder="1" applyAlignment="1" applyProtection="1">
      <protection locked="0"/>
    </xf>
    <xf numFmtId="180" fontId="7" fillId="0" borderId="32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31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left" vertical="center" wrapText="1"/>
      <protection locked="0"/>
    </xf>
    <xf numFmtId="180" fontId="7" fillId="0" borderId="7" xfId="51" applyNumberFormat="1" applyFont="1" applyFill="1" applyBorder="1" applyAlignment="1" applyProtection="1">
      <alignment horizontal="left" vertical="center" wrapText="1"/>
      <protection locked="0"/>
    </xf>
    <xf numFmtId="180" fontId="7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1" xfId="51" applyNumberFormat="1" applyFont="1" applyFill="1" applyBorder="1" applyAlignment="1" applyProtection="1">
      <alignment horizontal="center"/>
      <protection locked="0"/>
    </xf>
    <xf numFmtId="43" fontId="8" fillId="7" borderId="6" xfId="51" applyNumberFormat="1" applyFont="1" applyFill="1" applyBorder="1" applyAlignment="1" applyProtection="1">
      <alignment horizontal="center"/>
      <protection locked="0"/>
    </xf>
    <xf numFmtId="43" fontId="8" fillId="7" borderId="31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2" fontId="3" fillId="5" borderId="33" xfId="51" applyNumberFormat="1" applyFont="1" applyFill="1" applyBorder="1" applyAlignment="1" applyProtection="1">
      <alignment horizontal="center"/>
      <protection locked="0"/>
    </xf>
    <xf numFmtId="182" fontId="3" fillId="5" borderId="34" xfId="51" applyNumberFormat="1" applyFont="1" applyFill="1" applyBorder="1" applyAlignment="1" applyProtection="1">
      <alignment horizontal="center"/>
      <protection locked="0"/>
    </xf>
    <xf numFmtId="182" fontId="3" fillId="5" borderId="6" xfId="51" applyNumberFormat="1" applyFont="1" applyFill="1" applyBorder="1" applyAlignment="1" applyProtection="1">
      <alignment horizontal="center"/>
      <protection locked="0"/>
    </xf>
    <xf numFmtId="182" fontId="3" fillId="5" borderId="31" xfId="51" applyNumberFormat="1" applyFont="1" applyFill="1" applyBorder="1" applyAlignment="1" applyProtection="1">
      <alignment horizontal="center"/>
      <protection locked="0"/>
    </xf>
    <xf numFmtId="43" fontId="3" fillId="5" borderId="31" xfId="51" applyNumberFormat="1" applyFont="1" applyFill="1" applyBorder="1" applyAlignment="1" applyProtection="1">
      <protection locked="0"/>
    </xf>
    <xf numFmtId="180" fontId="8" fillId="0" borderId="35" xfId="51" applyNumberFormat="1" applyFont="1" applyFill="1" applyBorder="1" applyAlignment="1" applyProtection="1">
      <alignment horizontal="center" vertical="center" wrapText="1"/>
      <protection locked="0"/>
    </xf>
    <xf numFmtId="182" fontId="3" fillId="5" borderId="36" xfId="51" applyNumberFormat="1" applyFont="1" applyFill="1" applyBorder="1" applyAlignment="1" applyProtection="1">
      <protection locked="0"/>
    </xf>
    <xf numFmtId="182" fontId="3" fillId="5" borderId="11" xfId="51" applyNumberFormat="1" applyFont="1" applyFill="1" applyBorder="1" applyAlignment="1" applyProtection="1">
      <protection locked="0"/>
    </xf>
    <xf numFmtId="177" fontId="3" fillId="0" borderId="0" xfId="43" applyFont="1" applyFill="1" applyBorder="1" applyAlignment="1" applyProtection="1">
      <alignment horizontal="center"/>
      <protection locked="0"/>
    </xf>
    <xf numFmtId="177" fontId="1" fillId="0" borderId="0" xfId="43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28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018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showGridLines="0" tabSelected="1" zoomScale="90" zoomScaleNormal="90" topLeftCell="A40" workbookViewId="0">
      <selection activeCell="D61" sqref="D61"/>
    </sheetView>
  </sheetViews>
  <sheetFormatPr defaultColWidth="9" defaultRowHeight="14.25"/>
  <cols>
    <col min="1" max="1" width="11.875" style="6" customWidth="1"/>
    <col min="2" max="2" width="10.875" style="6" customWidth="1"/>
    <col min="3" max="3" width="28.5" style="6" customWidth="1"/>
    <col min="4" max="4" width="14.875" style="6" customWidth="1"/>
    <col min="5" max="5" width="12.875" style="6" customWidth="1"/>
    <col min="6" max="6" width="9.625" style="6" customWidth="1"/>
    <col min="7" max="7" width="10.375" style="6" customWidth="1"/>
    <col min="8" max="8" width="13.125" style="7" customWidth="1"/>
    <col min="9" max="9" width="11.875" style="6" customWidth="1"/>
    <col min="10" max="10" width="34.75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37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38"/>
      <c r="J3" s="139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43399</v>
      </c>
      <c r="F4" s="16"/>
      <c r="G4" s="23" t="s">
        <v>8</v>
      </c>
      <c r="H4" s="24" t="s">
        <v>9</v>
      </c>
      <c r="I4" s="140" t="s">
        <v>10</v>
      </c>
      <c r="J4" s="141" t="s">
        <v>11</v>
      </c>
    </row>
    <row r="5" s="3" customFormat="1" ht="18" customHeight="1" spans="1:10">
      <c r="A5" s="25" t="s">
        <v>12</v>
      </c>
      <c r="B5" s="26">
        <v>43406</v>
      </c>
      <c r="C5" s="26"/>
      <c r="D5" s="27" t="s">
        <v>13</v>
      </c>
      <c r="E5" s="28"/>
      <c r="F5" s="16"/>
      <c r="G5" s="29" t="s">
        <v>14</v>
      </c>
      <c r="H5" s="30">
        <v>1</v>
      </c>
      <c r="I5" s="142" t="s">
        <v>15</v>
      </c>
      <c r="J5" s="141">
        <v>22</v>
      </c>
    </row>
    <row r="6" s="3" customFormat="1" ht="9.95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43" t="s">
        <v>23</v>
      </c>
      <c r="J7" s="144" t="s">
        <v>24</v>
      </c>
    </row>
    <row r="8" s="3" customFormat="1" ht="18" customHeight="1" spans="1:10">
      <c r="A8" s="36" t="s">
        <v>25</v>
      </c>
      <c r="B8" s="37"/>
      <c r="C8" s="38"/>
      <c r="D8" s="38"/>
      <c r="E8" s="39"/>
      <c r="F8" s="40"/>
      <c r="G8" s="41"/>
      <c r="H8" s="41"/>
      <c r="I8" s="145"/>
      <c r="J8" s="146"/>
    </row>
    <row r="9" s="3" customFormat="1" ht="18" customHeight="1" spans="1:10">
      <c r="A9" s="36" t="s">
        <v>25</v>
      </c>
      <c r="B9" s="37"/>
      <c r="C9" s="38"/>
      <c r="D9" s="38"/>
      <c r="E9" s="39"/>
      <c r="F9" s="40"/>
      <c r="G9" s="41"/>
      <c r="H9" s="41"/>
      <c r="I9" s="145"/>
      <c r="J9" s="146"/>
    </row>
    <row r="10" s="3" customFormat="1" ht="18" customHeight="1" spans="1:10">
      <c r="A10" s="36" t="s">
        <v>26</v>
      </c>
      <c r="B10" s="37"/>
      <c r="C10" s="38"/>
      <c r="D10" s="38"/>
      <c r="E10" s="39"/>
      <c r="F10" s="40"/>
      <c r="G10" s="41"/>
      <c r="H10" s="41"/>
      <c r="I10" s="145"/>
      <c r="J10" s="146"/>
    </row>
    <row r="11" s="3" customFormat="1" ht="18" customHeight="1" spans="1:10">
      <c r="A11" s="36" t="s">
        <v>26</v>
      </c>
      <c r="B11" s="37"/>
      <c r="C11" s="38"/>
      <c r="D11" s="38"/>
      <c r="E11" s="39"/>
      <c r="F11" s="40"/>
      <c r="G11" s="41"/>
      <c r="H11" s="41"/>
      <c r="I11" s="145"/>
      <c r="J11" s="146"/>
    </row>
    <row r="12" s="3" customFormat="1" ht="18" customHeight="1" spans="1:10">
      <c r="A12" s="42" t="s">
        <v>27</v>
      </c>
      <c r="B12" s="43"/>
      <c r="C12" s="44"/>
      <c r="D12" s="45"/>
      <c r="E12" s="46">
        <f>SUM(E8:E11)</f>
        <v>0</v>
      </c>
      <c r="F12" s="46">
        <f>SUM(F8:F11)</f>
        <v>0</v>
      </c>
      <c r="G12" s="46">
        <f>SUM(G8:G11)</f>
        <v>0</v>
      </c>
      <c r="H12" s="46">
        <f>SUM(H8:H11)</f>
        <v>0</v>
      </c>
      <c r="I12" s="46">
        <f>SUM(I8:I11)</f>
        <v>0</v>
      </c>
      <c r="J12" s="147"/>
    </row>
    <row r="13" s="3" customFormat="1" ht="9.95" customHeight="1" spans="1:10">
      <c r="A13" s="47"/>
      <c r="B13" s="48"/>
      <c r="C13" s="48"/>
      <c r="D13" s="48"/>
      <c r="E13" s="48"/>
      <c r="F13" s="48"/>
      <c r="G13" s="48"/>
      <c r="H13" s="48"/>
      <c r="I13" s="48"/>
      <c r="J13" s="148"/>
    </row>
    <row r="14" s="3" customFormat="1" ht="18" customHeight="1" spans="1:10">
      <c r="A14" s="49" t="s">
        <v>28</v>
      </c>
      <c r="B14" s="50"/>
      <c r="C14" s="51" t="s">
        <v>29</v>
      </c>
      <c r="D14" s="51" t="s">
        <v>20</v>
      </c>
      <c r="E14" s="52" t="s">
        <v>30</v>
      </c>
      <c r="F14" s="51" t="s">
        <v>19</v>
      </c>
      <c r="G14" s="51" t="s">
        <v>31</v>
      </c>
      <c r="H14" s="53" t="s">
        <v>23</v>
      </c>
      <c r="I14" s="149" t="s">
        <v>24</v>
      </c>
      <c r="J14" s="150"/>
    </row>
    <row r="15" s="3" customFormat="1" ht="18" customHeight="1" spans="1:10">
      <c r="A15" s="54" t="s">
        <v>32</v>
      </c>
      <c r="B15" s="55"/>
      <c r="C15" s="56" t="s">
        <v>33</v>
      </c>
      <c r="D15" s="57"/>
      <c r="E15" s="57"/>
      <c r="F15" s="58"/>
      <c r="G15" s="59"/>
      <c r="H15" s="60"/>
      <c r="I15" s="59"/>
      <c r="J15" s="151"/>
    </row>
    <row r="16" s="3" customFormat="1" ht="18" customHeight="1" spans="1:10">
      <c r="A16" s="36" t="s">
        <v>34</v>
      </c>
      <c r="B16" s="37"/>
      <c r="C16" s="56" t="s">
        <v>35</v>
      </c>
      <c r="D16" s="57"/>
      <c r="E16" s="57"/>
      <c r="F16" s="58"/>
      <c r="G16" s="61"/>
      <c r="H16" s="60"/>
      <c r="I16" s="59"/>
      <c r="J16" s="151"/>
    </row>
    <row r="17" s="3" customFormat="1" ht="18" customHeight="1" spans="1:10">
      <c r="A17" s="36" t="s">
        <v>36</v>
      </c>
      <c r="B17" s="37"/>
      <c r="C17" s="56" t="s">
        <v>37</v>
      </c>
      <c r="D17" s="57"/>
      <c r="E17" s="57"/>
      <c r="F17" s="58"/>
      <c r="G17" s="61"/>
      <c r="H17" s="60"/>
      <c r="I17" s="152"/>
      <c r="J17" s="153"/>
    </row>
    <row r="18" s="3" customFormat="1" ht="18" customHeight="1" spans="1:10">
      <c r="A18" s="54" t="s">
        <v>38</v>
      </c>
      <c r="B18" s="55"/>
      <c r="C18" s="56" t="s">
        <v>39</v>
      </c>
      <c r="D18" s="57"/>
      <c r="E18" s="57"/>
      <c r="F18" s="58"/>
      <c r="G18" s="61"/>
      <c r="H18" s="60"/>
      <c r="I18" s="59"/>
      <c r="J18" s="151"/>
    </row>
    <row r="19" s="3" customFormat="1" ht="18" customHeight="1" spans="1:10">
      <c r="A19" s="36" t="s">
        <v>36</v>
      </c>
      <c r="B19" s="37"/>
      <c r="C19" s="56" t="s">
        <v>40</v>
      </c>
      <c r="D19" s="57"/>
      <c r="E19" s="57"/>
      <c r="F19" s="58"/>
      <c r="G19" s="61"/>
      <c r="H19" s="60"/>
      <c r="I19" s="152"/>
      <c r="J19" s="153"/>
    </row>
    <row r="20" s="3" customFormat="1" ht="18" customHeight="1" spans="1:10">
      <c r="A20" s="62" t="s">
        <v>27</v>
      </c>
      <c r="B20" s="63"/>
      <c r="C20" s="44"/>
      <c r="D20" s="45"/>
      <c r="E20" s="45"/>
      <c r="F20" s="64"/>
      <c r="G20" s="65"/>
      <c r="H20" s="66">
        <f>SUM(H15:H19)</f>
        <v>0</v>
      </c>
      <c r="I20" s="65"/>
      <c r="J20" s="147"/>
    </row>
    <row r="21" s="4" customFormat="1" ht="9.95" customHeight="1" spans="1:10">
      <c r="A21" s="67"/>
      <c r="B21" s="68"/>
      <c r="C21" s="68"/>
      <c r="D21" s="68"/>
      <c r="E21" s="68"/>
      <c r="F21" s="68"/>
      <c r="G21" s="68"/>
      <c r="H21" s="68"/>
      <c r="I21" s="68"/>
      <c r="J21" s="154"/>
    </row>
    <row r="22" s="3" customFormat="1" ht="18" customHeight="1" spans="1:10">
      <c r="A22" s="69" t="s">
        <v>41</v>
      </c>
      <c r="B22" s="70"/>
      <c r="C22" s="51" t="s">
        <v>42</v>
      </c>
      <c r="D22" s="51"/>
      <c r="E22" s="52" t="s">
        <v>30</v>
      </c>
      <c r="F22" s="51" t="s">
        <v>43</v>
      </c>
      <c r="G22" s="51" t="s">
        <v>31</v>
      </c>
      <c r="H22" s="53" t="s">
        <v>23</v>
      </c>
      <c r="I22" s="51" t="s">
        <v>24</v>
      </c>
      <c r="J22" s="155"/>
    </row>
    <row r="23" s="3" customFormat="1" ht="18" customHeight="1" spans="1:10">
      <c r="A23" s="71" t="s">
        <v>44</v>
      </c>
      <c r="B23" s="72"/>
      <c r="C23" s="73"/>
      <c r="D23" s="74"/>
      <c r="E23" s="40"/>
      <c r="F23" s="75"/>
      <c r="G23" s="61"/>
      <c r="H23" s="76"/>
      <c r="I23" s="156"/>
      <c r="J23" s="157"/>
    </row>
    <row r="24" s="5" customFormat="1" ht="18" customHeight="1" spans="1:10">
      <c r="A24" s="71" t="s">
        <v>45</v>
      </c>
      <c r="B24" s="72"/>
      <c r="C24" s="73"/>
      <c r="D24" s="74"/>
      <c r="E24" s="40"/>
      <c r="F24" s="75"/>
      <c r="G24" s="61"/>
      <c r="H24" s="76"/>
      <c r="I24" s="158"/>
      <c r="J24" s="159"/>
    </row>
    <row r="25" s="3" customFormat="1" ht="18" customHeight="1" spans="1:10">
      <c r="A25" s="62" t="s">
        <v>27</v>
      </c>
      <c r="B25" s="63"/>
      <c r="C25" s="77"/>
      <c r="D25" s="77"/>
      <c r="E25" s="45"/>
      <c r="F25" s="64"/>
      <c r="G25" s="65"/>
      <c r="H25" s="66">
        <f>SUM(H23:H24)</f>
        <v>0</v>
      </c>
      <c r="I25" s="65"/>
      <c r="J25" s="147"/>
    </row>
    <row r="26" s="4" customFormat="1" ht="9.95" customHeight="1" spans="1:10">
      <c r="A26" s="67"/>
      <c r="B26" s="68"/>
      <c r="C26" s="68"/>
      <c r="D26" s="68"/>
      <c r="E26" s="68"/>
      <c r="F26" s="68"/>
      <c r="G26" s="68"/>
      <c r="H26" s="68"/>
      <c r="I26" s="68"/>
      <c r="J26" s="154"/>
    </row>
    <row r="27" s="3" customFormat="1" ht="18" customHeight="1" spans="1:10">
      <c r="A27" s="69" t="s">
        <v>46</v>
      </c>
      <c r="B27" s="70"/>
      <c r="C27" s="51" t="s">
        <v>47</v>
      </c>
      <c r="D27" s="51" t="s">
        <v>48</v>
      </c>
      <c r="E27" s="52" t="s">
        <v>49</v>
      </c>
      <c r="F27" s="51" t="s">
        <v>19</v>
      </c>
      <c r="G27" s="51" t="s">
        <v>31</v>
      </c>
      <c r="H27" s="53" t="s">
        <v>23</v>
      </c>
      <c r="I27" s="51" t="s">
        <v>24</v>
      </c>
      <c r="J27" s="155"/>
    </row>
    <row r="28" s="3" customFormat="1" ht="18" customHeight="1" spans="1:10">
      <c r="A28" s="78" t="s">
        <v>50</v>
      </c>
      <c r="B28" s="79"/>
      <c r="C28" s="80" t="s">
        <v>51</v>
      </c>
      <c r="D28" s="80" t="s">
        <v>52</v>
      </c>
      <c r="E28" s="40">
        <v>1</v>
      </c>
      <c r="F28" s="75">
        <v>22</v>
      </c>
      <c r="G28" s="59">
        <v>227.27</v>
      </c>
      <c r="H28" s="81">
        <v>5000</v>
      </c>
      <c r="I28" s="59"/>
      <c r="J28" s="151"/>
    </row>
    <row r="29" s="3" customFormat="1" ht="18" customHeight="1" spans="1:10">
      <c r="A29" s="78" t="s">
        <v>53</v>
      </c>
      <c r="B29" s="79"/>
      <c r="C29" s="80" t="s">
        <v>9</v>
      </c>
      <c r="D29" s="80" t="s">
        <v>54</v>
      </c>
      <c r="E29" s="40">
        <v>1</v>
      </c>
      <c r="F29" s="75">
        <v>22</v>
      </c>
      <c r="G29" s="59">
        <v>295.45</v>
      </c>
      <c r="H29" s="81">
        <v>6500</v>
      </c>
      <c r="I29" s="59"/>
      <c r="J29" s="151"/>
    </row>
    <row r="30" s="3" customFormat="1" ht="18" customHeight="1" spans="1:10">
      <c r="A30" s="78" t="s">
        <v>55</v>
      </c>
      <c r="B30" s="79"/>
      <c r="C30" s="80"/>
      <c r="D30" s="80"/>
      <c r="E30" s="40">
        <v>0</v>
      </c>
      <c r="F30" s="75"/>
      <c r="G30" s="59"/>
      <c r="H30" s="81"/>
      <c r="I30" s="59"/>
      <c r="J30" s="151"/>
    </row>
    <row r="31" s="3" customFormat="1" ht="18" customHeight="1" spans="1:10">
      <c r="A31" s="78" t="s">
        <v>56</v>
      </c>
      <c r="B31" s="79"/>
      <c r="C31" s="82"/>
      <c r="D31" s="80"/>
      <c r="E31" s="40">
        <v>0</v>
      </c>
      <c r="F31" s="75"/>
      <c r="G31" s="59"/>
      <c r="H31" s="81"/>
      <c r="I31" s="59"/>
      <c r="J31" s="151"/>
    </row>
    <row r="32" s="3" customFormat="1" ht="18" customHeight="1" spans="1:10">
      <c r="A32" s="78" t="s">
        <v>57</v>
      </c>
      <c r="B32" s="79"/>
      <c r="C32" s="56"/>
      <c r="D32" s="83"/>
      <c r="E32" s="40">
        <v>0</v>
      </c>
      <c r="F32" s="58"/>
      <c r="G32" s="59"/>
      <c r="H32" s="60"/>
      <c r="I32" s="160"/>
      <c r="J32" s="161"/>
    </row>
    <row r="33" s="3" customFormat="1" ht="18" customHeight="1" spans="1:10">
      <c r="A33" s="62" t="s">
        <v>27</v>
      </c>
      <c r="B33" s="63"/>
      <c r="C33" s="44"/>
      <c r="D33" s="45"/>
      <c r="E33" s="84">
        <v>2</v>
      </c>
      <c r="F33" s="64"/>
      <c r="G33" s="85">
        <f>SUM(G28:G32)</f>
        <v>522.72</v>
      </c>
      <c r="H33" s="66">
        <f>SUM(H28:H32)</f>
        <v>11500</v>
      </c>
      <c r="I33" s="65"/>
      <c r="J33" s="147"/>
    </row>
    <row r="34" s="3" customFormat="1" ht="9.95" customHeight="1" spans="1:10">
      <c r="A34" s="86"/>
      <c r="B34" s="87"/>
      <c r="C34" s="87"/>
      <c r="D34" s="87"/>
      <c r="E34" s="87"/>
      <c r="F34" s="87"/>
      <c r="G34" s="87"/>
      <c r="H34" s="87"/>
      <c r="I34" s="87"/>
      <c r="J34" s="162"/>
    </row>
    <row r="35" s="3" customFormat="1" ht="18" customHeight="1" spans="1:10">
      <c r="A35" s="69" t="s">
        <v>58</v>
      </c>
      <c r="B35" s="70"/>
      <c r="C35" s="51" t="s">
        <v>59</v>
      </c>
      <c r="D35" s="51"/>
      <c r="E35" s="52" t="s">
        <v>30</v>
      </c>
      <c r="F35" s="51" t="s">
        <v>19</v>
      </c>
      <c r="G35" s="51" t="s">
        <v>31</v>
      </c>
      <c r="H35" s="53" t="s">
        <v>23</v>
      </c>
      <c r="I35" s="51" t="s">
        <v>24</v>
      </c>
      <c r="J35" s="155"/>
    </row>
    <row r="36" s="3" customFormat="1" ht="18" customHeight="1" spans="1:10">
      <c r="A36" s="88" t="s">
        <v>60</v>
      </c>
      <c r="B36" s="89"/>
      <c r="C36" s="80" t="s">
        <v>61</v>
      </c>
      <c r="D36" s="80"/>
      <c r="E36" s="90" t="s">
        <v>62</v>
      </c>
      <c r="F36" s="41">
        <v>30</v>
      </c>
      <c r="G36" s="59">
        <v>1000</v>
      </c>
      <c r="H36" s="60">
        <v>1000</v>
      </c>
      <c r="I36" s="61"/>
      <c r="J36" s="163"/>
    </row>
    <row r="37" s="3" customFormat="1" ht="18" customHeight="1" spans="1:10">
      <c r="A37" s="88" t="s">
        <v>63</v>
      </c>
      <c r="B37" s="89"/>
      <c r="C37" s="82"/>
      <c r="D37" s="80"/>
      <c r="E37" s="90"/>
      <c r="F37" s="41"/>
      <c r="G37" s="59"/>
      <c r="H37" s="60">
        <v>0</v>
      </c>
      <c r="I37" s="61"/>
      <c r="J37" s="163"/>
    </row>
    <row r="38" s="3" customFormat="1" ht="18" customHeight="1" spans="1:10">
      <c r="A38" s="88" t="s">
        <v>64</v>
      </c>
      <c r="B38" s="89"/>
      <c r="C38" s="82"/>
      <c r="D38" s="80"/>
      <c r="E38" s="90"/>
      <c r="F38" s="41"/>
      <c r="G38" s="59"/>
      <c r="H38" s="60">
        <v>0</v>
      </c>
      <c r="I38" s="61"/>
      <c r="J38" s="163"/>
    </row>
    <row r="39" s="3" customFormat="1" ht="18" customHeight="1" spans="1:10">
      <c r="A39" s="88" t="s">
        <v>65</v>
      </c>
      <c r="B39" s="89"/>
      <c r="C39" s="82"/>
      <c r="D39" s="80"/>
      <c r="E39" s="90"/>
      <c r="F39" s="41"/>
      <c r="G39" s="59"/>
      <c r="H39" s="60">
        <v>0</v>
      </c>
      <c r="I39" s="61"/>
      <c r="J39" s="163"/>
    </row>
    <row r="40" s="3" customFormat="1" ht="18" customHeight="1" spans="1:10">
      <c r="A40" s="88" t="s">
        <v>66</v>
      </c>
      <c r="B40" s="89"/>
      <c r="C40" s="82"/>
      <c r="D40" s="80"/>
      <c r="E40" s="90"/>
      <c r="F40" s="41">
        <v>18</v>
      </c>
      <c r="G40" s="59">
        <v>60</v>
      </c>
      <c r="H40" s="60">
        <f>F40*G40</f>
        <v>1080</v>
      </c>
      <c r="I40" s="164"/>
      <c r="J40" s="165"/>
    </row>
    <row r="41" s="3" customFormat="1" ht="18" customHeight="1" spans="1:10">
      <c r="A41" s="78" t="s">
        <v>67</v>
      </c>
      <c r="B41" s="79"/>
      <c r="C41" s="91"/>
      <c r="D41" s="92"/>
      <c r="E41" s="92"/>
      <c r="F41" s="93"/>
      <c r="G41" s="94"/>
      <c r="H41" s="60">
        <v>0</v>
      </c>
      <c r="I41" s="166"/>
      <c r="J41" s="167"/>
    </row>
    <row r="42" s="3" customFormat="1" ht="18" customHeight="1" spans="1:10">
      <c r="A42" s="36"/>
      <c r="B42" s="37"/>
      <c r="C42" s="91"/>
      <c r="D42" s="92"/>
      <c r="E42" s="92"/>
      <c r="F42" s="93"/>
      <c r="G42" s="94"/>
      <c r="H42" s="95"/>
      <c r="I42" s="166"/>
      <c r="J42" s="167"/>
    </row>
    <row r="43" s="3" customFormat="1" ht="18" customHeight="1" spans="1:10">
      <c r="A43" s="96" t="s">
        <v>27</v>
      </c>
      <c r="B43" s="97"/>
      <c r="C43" s="44"/>
      <c r="D43" s="45"/>
      <c r="E43" s="45"/>
      <c r="F43" s="64"/>
      <c r="G43" s="65"/>
      <c r="H43" s="66">
        <f>SUM(H36:H42)</f>
        <v>2080</v>
      </c>
      <c r="I43" s="168"/>
      <c r="J43" s="169"/>
    </row>
    <row r="44" s="3" customFormat="1" ht="9.95" customHeight="1" spans="1:10">
      <c r="A44" s="67"/>
      <c r="B44" s="68"/>
      <c r="C44" s="68"/>
      <c r="D44" s="68"/>
      <c r="E44" s="68"/>
      <c r="F44" s="68"/>
      <c r="G44" s="68"/>
      <c r="H44" s="68"/>
      <c r="I44" s="68"/>
      <c r="J44" s="154"/>
    </row>
    <row r="45" s="3" customFormat="1" ht="18" customHeight="1" spans="1:10">
      <c r="A45" s="69" t="s">
        <v>68</v>
      </c>
      <c r="B45" s="70"/>
      <c r="C45" s="98"/>
      <c r="D45" s="98"/>
      <c r="E45" s="99"/>
      <c r="F45" s="51" t="s">
        <v>19</v>
      </c>
      <c r="G45" s="51" t="s">
        <v>31</v>
      </c>
      <c r="H45" s="53" t="s">
        <v>23</v>
      </c>
      <c r="I45" s="51" t="s">
        <v>24</v>
      </c>
      <c r="J45" s="155"/>
    </row>
    <row r="46" s="3" customFormat="1" ht="18" customHeight="1" spans="1:10">
      <c r="A46" s="100" t="s">
        <v>69</v>
      </c>
      <c r="B46" s="101"/>
      <c r="C46" s="102"/>
      <c r="D46" s="98"/>
      <c r="E46" s="99"/>
      <c r="F46" s="41"/>
      <c r="G46" s="59"/>
      <c r="H46" s="81"/>
      <c r="I46" s="61"/>
      <c r="J46" s="163"/>
    </row>
    <row r="47" s="3" customFormat="1" ht="18" customHeight="1" spans="1:10">
      <c r="A47" s="103" t="s">
        <v>70</v>
      </c>
      <c r="B47" s="104"/>
      <c r="C47" s="102"/>
      <c r="D47" s="98"/>
      <c r="E47" s="99"/>
      <c r="F47" s="80"/>
      <c r="G47" s="59"/>
      <c r="H47" s="81"/>
      <c r="I47" s="61"/>
      <c r="J47" s="163"/>
    </row>
    <row r="48" s="3" customFormat="1" ht="20.1" customHeight="1" spans="1:10">
      <c r="A48" s="96" t="s">
        <v>27</v>
      </c>
      <c r="B48" s="97"/>
      <c r="C48" s="44"/>
      <c r="D48" s="45"/>
      <c r="E48" s="45"/>
      <c r="F48" s="64"/>
      <c r="G48" s="65"/>
      <c r="H48" s="66">
        <f>SUM(H46:H47)</f>
        <v>0</v>
      </c>
      <c r="I48" s="170"/>
      <c r="J48" s="171"/>
    </row>
    <row r="49" s="3" customFormat="1" ht="9.95" customHeight="1" spans="1:10">
      <c r="A49" s="67"/>
      <c r="B49" s="68"/>
      <c r="C49" s="68"/>
      <c r="D49" s="68"/>
      <c r="E49" s="68"/>
      <c r="F49" s="68"/>
      <c r="G49" s="68"/>
      <c r="H49" s="68"/>
      <c r="I49" s="68"/>
      <c r="J49" s="154"/>
    </row>
    <row r="50" s="3" customFormat="1" ht="18" customHeight="1" spans="1:10">
      <c r="A50" s="69" t="s">
        <v>71</v>
      </c>
      <c r="B50" s="70"/>
      <c r="C50" s="98"/>
      <c r="D50" s="51" t="s">
        <v>20</v>
      </c>
      <c r="E50" s="52" t="s">
        <v>30</v>
      </c>
      <c r="F50" s="51" t="s">
        <v>19</v>
      </c>
      <c r="G50" s="51" t="s">
        <v>31</v>
      </c>
      <c r="H50" s="53" t="s">
        <v>23</v>
      </c>
      <c r="I50" s="51" t="s">
        <v>24</v>
      </c>
      <c r="J50" s="155"/>
    </row>
    <row r="51" s="3" customFormat="1" ht="18" customHeight="1" spans="1:10">
      <c r="A51" s="100" t="s">
        <v>72</v>
      </c>
      <c r="B51" s="101"/>
      <c r="C51" s="105"/>
      <c r="D51" s="41"/>
      <c r="E51" s="40"/>
      <c r="F51" s="41"/>
      <c r="G51" s="106"/>
      <c r="H51" s="60"/>
      <c r="I51" s="59"/>
      <c r="J51" s="151"/>
    </row>
    <row r="52" s="3" customFormat="1" ht="18" customHeight="1" spans="1:10">
      <c r="A52" s="107" t="s">
        <v>73</v>
      </c>
      <c r="B52" s="108"/>
      <c r="C52" s="105"/>
      <c r="D52" s="41">
        <v>1</v>
      </c>
      <c r="E52" s="40">
        <v>1</v>
      </c>
      <c r="F52" s="41"/>
      <c r="G52" s="106">
        <v>800</v>
      </c>
      <c r="H52" s="60">
        <f>G52*E52</f>
        <v>800</v>
      </c>
      <c r="I52" s="59"/>
      <c r="J52" s="151"/>
    </row>
    <row r="53" s="3" customFormat="1" ht="18" customHeight="1" spans="1:10">
      <c r="A53" s="96" t="s">
        <v>27</v>
      </c>
      <c r="B53" s="97"/>
      <c r="C53" s="44"/>
      <c r="D53" s="45"/>
      <c r="E53" s="45"/>
      <c r="F53" s="64"/>
      <c r="G53" s="109"/>
      <c r="H53" s="66">
        <f>SUM(H52)</f>
        <v>800</v>
      </c>
      <c r="I53" s="109"/>
      <c r="J53" s="172"/>
    </row>
    <row r="54" s="3" customFormat="1" ht="9.95" customHeight="1" spans="1:10">
      <c r="A54" s="110"/>
      <c r="B54" s="111"/>
      <c r="C54" s="111"/>
      <c r="D54" s="111"/>
      <c r="E54" s="111"/>
      <c r="F54" s="111"/>
      <c r="G54" s="111"/>
      <c r="H54" s="111"/>
      <c r="I54" s="111"/>
      <c r="J54" s="173"/>
    </row>
    <row r="55" s="3" customFormat="1" ht="18" customHeight="1" spans="1:10">
      <c r="A55" s="69" t="s">
        <v>74</v>
      </c>
      <c r="B55" s="70"/>
      <c r="C55" s="102"/>
      <c r="D55" s="98"/>
      <c r="E55" s="99"/>
      <c r="F55" s="112" t="s">
        <v>75</v>
      </c>
      <c r="G55" s="113" t="s">
        <v>27</v>
      </c>
      <c r="H55" s="114" t="s">
        <v>23</v>
      </c>
      <c r="I55" s="51" t="s">
        <v>24</v>
      </c>
      <c r="J55" s="155"/>
    </row>
    <row r="56" s="3" customFormat="1" ht="18" customHeight="1" spans="1:10">
      <c r="A56" s="107" t="s">
        <v>76</v>
      </c>
      <c r="B56" s="108"/>
      <c r="C56" s="102"/>
      <c r="D56" s="98"/>
      <c r="E56" s="99"/>
      <c r="F56" s="115">
        <v>0.08</v>
      </c>
      <c r="G56" s="116">
        <f>SUM(H20+H25+H33+H43)</f>
        <v>13580</v>
      </c>
      <c r="H56" s="117">
        <f>G56*F56</f>
        <v>1086.4</v>
      </c>
      <c r="I56" s="160"/>
      <c r="J56" s="161"/>
    </row>
    <row r="57" s="3" customFormat="1" ht="18" customHeight="1" spans="1:10">
      <c r="A57" s="107" t="s">
        <v>77</v>
      </c>
      <c r="B57" s="108"/>
      <c r="C57" s="102"/>
      <c r="D57" s="98"/>
      <c r="E57" s="99"/>
      <c r="F57" s="115">
        <v>0.06</v>
      </c>
      <c r="G57" s="116">
        <f>G56+H53+H56+H48+I12</f>
        <v>15466.4</v>
      </c>
      <c r="H57" s="117">
        <f>G57*F57</f>
        <v>927.984</v>
      </c>
      <c r="I57" s="160"/>
      <c r="J57" s="161"/>
    </row>
    <row r="58" s="3" customFormat="1" ht="18" customHeight="1" spans="1:10">
      <c r="A58" s="118" t="s">
        <v>27</v>
      </c>
      <c r="B58" s="119"/>
      <c r="C58" s="120"/>
      <c r="D58" s="121"/>
      <c r="E58" s="121"/>
      <c r="F58" s="122"/>
      <c r="G58" s="123"/>
      <c r="H58" s="124">
        <f>SUM(H56:H57)</f>
        <v>2014.384</v>
      </c>
      <c r="I58" s="174"/>
      <c r="J58" s="175"/>
    </row>
    <row r="59" s="3" customFormat="1" ht="9.95" customHeight="1" spans="1:10">
      <c r="A59" s="125"/>
      <c r="B59" s="126"/>
      <c r="C59" s="127"/>
      <c r="D59" s="128"/>
      <c r="E59" s="128"/>
      <c r="F59" s="129"/>
      <c r="G59" s="130"/>
      <c r="H59" s="131"/>
      <c r="I59" s="130"/>
      <c r="J59" s="176"/>
    </row>
    <row r="60" s="3" customFormat="1" ht="20.1" customHeight="1" spans="2:8">
      <c r="B60" s="132"/>
      <c r="G60" s="133" t="s">
        <v>78</v>
      </c>
      <c r="H60" s="134">
        <f>I12+H20+H25+H33+H43+H48+H53+H58</f>
        <v>16394.384</v>
      </c>
    </row>
    <row r="61" s="2" customFormat="1" ht="18" spans="6:8">
      <c r="F61" s="135"/>
      <c r="H61" s="136"/>
    </row>
    <row r="65" spans="2:2">
      <c r="B65" s="177"/>
    </row>
  </sheetData>
  <mergeCells count="97">
    <mergeCell ref="B3:E3"/>
    <mergeCell ref="H3:J3"/>
    <mergeCell ref="B4:C4"/>
    <mergeCell ref="B5:C5"/>
    <mergeCell ref="A6:J6"/>
    <mergeCell ref="A7:B7"/>
    <mergeCell ref="A12:B12"/>
    <mergeCell ref="A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J21"/>
    <mergeCell ref="A22:B22"/>
    <mergeCell ref="C22:D22"/>
    <mergeCell ref="I22:J22"/>
    <mergeCell ref="A23:B23"/>
    <mergeCell ref="C23:D23"/>
    <mergeCell ref="I23:J23"/>
    <mergeCell ref="A24:B24"/>
    <mergeCell ref="C24:D24"/>
    <mergeCell ref="I24:J24"/>
    <mergeCell ref="A25:B25"/>
    <mergeCell ref="C25:D25"/>
    <mergeCell ref="I25:J25"/>
    <mergeCell ref="A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J49"/>
    <mergeCell ref="A50:B50"/>
    <mergeCell ref="I50:J50"/>
    <mergeCell ref="A51:B51"/>
    <mergeCell ref="I51:J51"/>
    <mergeCell ref="A52:B52"/>
    <mergeCell ref="I52:J52"/>
    <mergeCell ref="A53:B53"/>
    <mergeCell ref="I53:J53"/>
    <mergeCell ref="A54:J54"/>
    <mergeCell ref="A55:B55"/>
    <mergeCell ref="I55:J55"/>
    <mergeCell ref="A56:B56"/>
    <mergeCell ref="I56:J56"/>
    <mergeCell ref="A57:B57"/>
    <mergeCell ref="I57:J57"/>
    <mergeCell ref="A58:B58"/>
    <mergeCell ref="I58:J58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2018-12-15T11:07:59Z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14</vt:lpwstr>
  </property>
</Properties>
</file>