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康辉工作\2024年\0323 南宁 NN&amp;健促会\结算\"/>
    </mc:Choice>
  </mc:AlternateContent>
  <xr:revisionPtr revIDLastSave="0" documentId="13_ncr:1_{6C6195A4-44D3-4A02-BBF9-C7BBB629B46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G52" i="4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D52" i="3"/>
  <c r="C52" i="3"/>
  <c r="H51" i="3"/>
  <c r="H50" i="3"/>
  <c r="H49" i="3"/>
  <c r="H48" i="3"/>
  <c r="H47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2" i="3" l="1"/>
  <c r="F53" i="3" s="1"/>
  <c r="E58" i="3" s="1"/>
  <c r="F53" i="4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<sst xmlns="http://schemas.openxmlformats.org/spreadsheetml/2006/main" count="169" uniqueCount="97">
  <si>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</si>
  <si>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</si>
  <si>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</si>
  <si>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</si>
  <si>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</si>
  <si>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</si>
  <si>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</si>
  <si>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</si>
  <si>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</si>
  <si>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</si>
  <si>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</si>
  <si>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</si>
  <si>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</si>
  <si>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</si>
  <si>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</si>
  <si>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</si>
  <si>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</si>
  <si>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</si>
  <si>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</si>
  <si>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</si>
  <si>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</si>
  <si>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</si>
  <si>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</si>
  <si>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</si>
  <si>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</si>
  <si>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</si>
  <si>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</si>
  <si>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</si>
  <si>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</si>
  <si>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</si>
  <si>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</si>
  <si>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</si>
  <si>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</si>
  <si>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</si>
  <si>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</si>
  <si>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</si>
  <si>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</si>
  <si>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</si>
  <si>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</si>
  <si>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</si>
  <si>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</si>
  <si>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</si>
  <si>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</si>
  <si>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</si>
  <si>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</si>
  <si>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</si>
  <si>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</si>
  <si>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</si>
  <si>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</si>
  <si>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</si>
  <si>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</si>
  <si>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</si>
  <si>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</si>
  <si>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</si>
  <si>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</si>
  <si>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</si>
  <si>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</si>
  <si>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</si>
  <si>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</si>
  <si>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</si>
  <si>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</si>
  <si>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</si>
  <si>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</si>
  <si>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</si>
  <si>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</si>
  <si>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</si>
  <si>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</si>
  <si>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</si>
  <si>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</si>
  <si>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</si>
  <si>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</si>
  <si>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</si>
  <si>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</si>
  <si>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</si>
  <si>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</si>
  <si>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</si>
  <si>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</si>
  <si>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</si>
  <si>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</si>
  <si>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</si>
  <si>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</si>
  <si>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</si>
  <si>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会议日期：2月1日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</si>
  <si>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</si>
  <si>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</si>
  <si>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</si>
  <si>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</si>
  <si>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团号：HMJB-240201-QSK219</t>
    <phoneticPr fontId="15" type="noConversion"/>
  </si>
  <si>
    <t>药品</t>
    <phoneticPr fontId="15" type="noConversion"/>
  </si>
  <si>
    <t>打印制作</t>
    <phoneticPr fontId="15" type="noConversion"/>
  </si>
  <si>
    <t>采买</t>
    <phoneticPr fontId="15" type="noConversion"/>
  </si>
  <si>
    <t xml:space="preserve">团号：HMJB-240401-NND219	</t>
    <phoneticPr fontId="15" type="noConversion"/>
  </si>
  <si>
    <t>会议日期：3月23日</t>
    <phoneticPr fontId="15" type="noConversion"/>
  </si>
  <si>
    <t>高铁</t>
    <phoneticPr fontId="15" type="noConversion"/>
  </si>
  <si>
    <t>3.21-3.23</t>
    <phoneticPr fontId="15" type="noConversion"/>
  </si>
  <si>
    <t>闪送</t>
    <phoneticPr fontId="15" type="noConversion"/>
  </si>
  <si>
    <t>HMJB-240401-NND219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</si>
</sst>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91</v>
      </c>
      <c r="I4" s="55"/>
      <c r="J4" s="54" t="s">
        <v>92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1495.5</v>
      </c>
      <c r="G45" s="34">
        <v>0</v>
      </c>
      <c r="H45" s="34">
        <f t="shared" si="0"/>
        <v>1495.5</v>
      </c>
      <c r="I45" s="47" t="s">
        <v>93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/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/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/>
      <c r="G49" s="34">
        <v>0</v>
      </c>
      <c r="H49" s="34">
        <f t="shared" si="19"/>
        <v>0</v>
      </c>
      <c r="I49" s="47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1495.5</v>
      </c>
      <c r="G52" s="37">
        <f t="shared" ref="G52:H52" si="21">SUM(G45:G51)</f>
        <v>0</v>
      </c>
      <c r="H52" s="37">
        <f t="shared" si="21"/>
        <v>1495.5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1495.5</v>
      </c>
      <c r="G53" s="37">
        <f t="shared" si="22"/>
        <v>0</v>
      </c>
      <c r="H53" s="37">
        <f t="shared" si="22"/>
        <v>1495.5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1495.5</v>
      </c>
      <c r="D58" s="70"/>
      <c r="E58" s="70">
        <f>F53</f>
        <v>1495.5</v>
      </c>
      <c r="F58" s="70"/>
      <c r="G58" s="70">
        <f>G53</f>
        <v>0</v>
      </c>
      <c r="H58" s="70"/>
      <c r="I58" s="46">
        <f>A58-C58</f>
        <v>-1495.5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workbookViewId="0">
      <selection activeCell="H12" sqref="H12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87</v>
      </c>
      <c r="I4" s="55"/>
      <c r="J4" s="54" t="s">
        <v>82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61.3</v>
      </c>
      <c r="G45" s="34">
        <v>0</v>
      </c>
      <c r="H45" s="34">
        <f t="shared" si="0"/>
        <v>61.3</v>
      </c>
      <c r="I45" s="47" t="s">
        <v>88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633</v>
      </c>
      <c r="G46" s="34">
        <v>0</v>
      </c>
      <c r="H46" s="34">
        <f t="shared" si="0"/>
        <v>633</v>
      </c>
      <c r="I46" s="47" t="s">
        <v>89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215.68</v>
      </c>
      <c r="G47" s="34">
        <v>0</v>
      </c>
      <c r="H47" s="34">
        <f t="shared" si="0"/>
        <v>215.68</v>
      </c>
      <c r="I47" s="47" t="s">
        <v>90</v>
      </c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0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909.98</v>
      </c>
      <c r="G52" s="37">
        <f t="shared" ref="G52:H52" si="18">SUM(G45:G51)</f>
        <v>0</v>
      </c>
      <c r="H52" s="37">
        <f t="shared" si="18"/>
        <v>909.98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909.98</v>
      </c>
      <c r="G53" s="37">
        <f t="shared" si="19"/>
        <v>0</v>
      </c>
      <c r="H53" s="37">
        <f t="shared" si="19"/>
        <v>909.98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909.98</v>
      </c>
      <c r="D58" s="70"/>
      <c r="E58" s="70">
        <f>F53</f>
        <v>909.98</v>
      </c>
      <c r="F58" s="70"/>
      <c r="G58" s="70">
        <f>G53</f>
        <v>0</v>
      </c>
      <c r="H58" s="70"/>
      <c r="I58" s="46">
        <f>A58-C58</f>
        <v>-909.98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6" workbookViewId="0">
      <selection activeCell="L11" sqref="L11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 t="s">
        <v>83</v>
      </c>
      <c r="G5" s="96"/>
      <c r="H5" s="5" t="s">
        <v>53</v>
      </c>
      <c r="I5" s="4"/>
      <c r="J5" s="96" t="s">
        <v>84</v>
      </c>
      <c r="K5" s="97"/>
    </row>
    <row r="6" spans="2:11" ht="19.95" customHeight="1" x14ac:dyDescent="0.25">
      <c r="B6" s="6"/>
      <c r="C6" s="7"/>
      <c r="D6" s="8" t="s">
        <v>54</v>
      </c>
      <c r="E6" s="8"/>
      <c r="F6" s="98" t="s">
        <v>85</v>
      </c>
      <c r="G6" s="98"/>
      <c r="H6" s="8" t="s">
        <v>55</v>
      </c>
      <c r="I6" s="7"/>
      <c r="J6" s="98" t="s">
        <v>86</v>
      </c>
      <c r="K6" s="99"/>
    </row>
    <row r="7" spans="2:11" ht="19.95" customHeight="1" x14ac:dyDescent="0.25">
      <c r="B7" s="6"/>
      <c r="C7" s="7"/>
      <c r="D7" s="8" t="s">
        <v>56</v>
      </c>
      <c r="E7" s="8"/>
      <c r="F7" s="98" t="s">
        <v>94</v>
      </c>
      <c r="G7" s="98"/>
      <c r="H7" s="8" t="s">
        <v>57</v>
      </c>
      <c r="I7" s="7"/>
      <c r="J7" s="104">
        <v>45439</v>
      </c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 t="s">
        <v>96</v>
      </c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429.58</v>
      </c>
      <c r="H12" s="16">
        <v>429.58</v>
      </c>
      <c r="I12" s="91"/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181.1</v>
      </c>
      <c r="H14" s="16">
        <v>181.1</v>
      </c>
      <c r="I14" s="91"/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 t="s">
        <v>95</v>
      </c>
      <c r="F15" s="90"/>
      <c r="G15" s="16">
        <v>13</v>
      </c>
      <c r="H15" s="16">
        <v>13</v>
      </c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623.67999999999995</v>
      </c>
      <c r="H18" s="17">
        <f>SUM(H11:H17)</f>
        <v>623.67999999999995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623.67999999999995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623.67999999999995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2024-02-20T04:16:21Z</cp:lastPrinted>
  <dcterms:created xsi:type="dcterms:W3CDTF">2014-04-15T08:52:00Z</dcterms:created>
  <dcterms:modified xsi:type="dcterms:W3CDTF">2024-05-27T06:53:36Z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