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showInkAnnotation="0"/>
  <mc:AlternateContent xmlns:mc="http://schemas.openxmlformats.org/markup-compatibility/2006">
    <mc:Choice Requires="x15">
      <x15ac:absPath xmlns:x15ac="http://schemas.microsoft.com/office/spreadsheetml/2010/11/ac" url="/Users/wangjingnan/Desktop/202509【弘拾盛放】马耳他独立日/"/>
    </mc:Choice>
  </mc:AlternateContent>
  <xr:revisionPtr revIDLastSave="0" documentId="8_{DBD64FA0-8F21-A74D-91B2-610100B6C162}" xr6:coauthVersionLast="47" xr6:coauthVersionMax="47" xr10:uidLastSave="{00000000-0000-0000-0000-000000000000}"/>
  <bookViews>
    <workbookView xWindow="0" yWindow="760" windowWidth="29400" windowHeight="16660" xr2:uid="{207ACDC4-2939-7842-8494-0B6E0E5E343B}"/>
  </bookViews>
  <sheets>
    <sheet name="预算" sheetId="3" r:id="rId1"/>
  </sheet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4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6" i="3"/>
  <c r="G27" i="3"/>
  <c r="G28" i="3"/>
  <c r="G29" i="3"/>
  <c r="G30" i="3"/>
  <c r="G31" i="3"/>
  <c r="G33" i="3"/>
  <c r="G34" i="3"/>
  <c r="G35" i="3"/>
  <c r="G36" i="3"/>
  <c r="G37" i="3"/>
  <c r="G38" i="3"/>
  <c r="G39" i="3"/>
  <c r="G40" i="3"/>
</calcChain>
</file>

<file path=xl/sharedStrings.xml><?xml version="1.0" encoding="utf-8"?>
<sst xmlns="http://schemas.openxmlformats.org/spreadsheetml/2006/main" count="97" uniqueCount="82">
  <si>
    <t>序号</t>
  </si>
  <si>
    <t>名称</t>
  </si>
  <si>
    <t>说明</t>
  </si>
  <si>
    <t>数量</t>
  </si>
  <si>
    <t>单位</t>
  </si>
  <si>
    <t>单价</t>
  </si>
  <si>
    <t>合计</t>
  </si>
  <si>
    <t>主会场搭建</t>
  </si>
  <si>
    <t>㎡</t>
  </si>
  <si>
    <t>小计：</t>
  </si>
  <si>
    <t>人次</t>
  </si>
  <si>
    <t>其他</t>
  </si>
  <si>
    <t>搭建工人</t>
  </si>
  <si>
    <t>搭建车辆</t>
  </si>
  <si>
    <t>趟</t>
  </si>
  <si>
    <t>合计：</t>
  </si>
  <si>
    <t>舞台地毯</t>
    <rPh sb="0" eb="1">
      <t>wu tai di tan</t>
    </rPh>
    <phoneticPr fontId="6" type="noConversion"/>
  </si>
  <si>
    <t>税6%：</t>
    <rPh sb="0" eb="1">
      <t>shui</t>
    </rPh>
    <phoneticPr fontId="6" type="noConversion"/>
  </si>
  <si>
    <t>共计：</t>
    <rPh sb="0" eb="1">
      <t>gong ji</t>
    </rPh>
    <phoneticPr fontId="6" type="noConversion"/>
  </si>
  <si>
    <t>项</t>
    <rPh sb="0" eb="1">
      <t>xiang</t>
    </rPh>
    <phoneticPr fontId="6" type="noConversion"/>
  </si>
  <si>
    <t>普通舞台地毯，烟灰色，包含舞台侧边</t>
    <rPh sb="0" eb="1">
      <t>pu tong wu tai di tan</t>
    </rPh>
    <rPh sb="7" eb="8">
      <t>yan hui se</t>
    </rPh>
    <rPh sb="11" eb="12">
      <t>bao han</t>
    </rPh>
    <rPh sb="13" eb="14">
      <t>wu tai ce bian</t>
    </rPh>
    <rPh sb="15" eb="16">
      <t>ce bian</t>
    </rPh>
    <phoneticPr fontId="6" type="noConversion"/>
  </si>
  <si>
    <t>设计费</t>
    <rPh sb="0" eb="1">
      <t>she ji fei</t>
    </rPh>
    <phoneticPr fontId="6" type="noConversion"/>
  </si>
  <si>
    <t>包含平面、3D设计费</t>
    <rPh sb="0" eb="1">
      <t>bao han</t>
    </rPh>
    <rPh sb="2" eb="3">
      <t>ping mian</t>
    </rPh>
    <rPh sb="7" eb="8">
      <t>she ji fei</t>
    </rPh>
    <phoneticPr fontId="6" type="noConversion"/>
  </si>
  <si>
    <t>个</t>
    <rPh sb="0" eb="1">
      <t>ge</t>
    </rPh>
    <phoneticPr fontId="6" type="noConversion"/>
  </si>
  <si>
    <t>foyer区背景板</t>
    <rPh sb="5" eb="6">
      <t>qu</t>
    </rPh>
    <rPh sb="6" eb="7">
      <t>bei jing ban</t>
    </rPh>
    <phoneticPr fontId="6" type="noConversion"/>
  </si>
  <si>
    <t>项</t>
  </si>
  <si>
    <t>舞台踏步</t>
    <rPh sb="0" eb="1">
      <t>wu tai</t>
    </rPh>
    <rPh sb="2" eb="3">
      <t>ta bu</t>
    </rPh>
    <phoneticPr fontId="6" type="noConversion"/>
  </si>
  <si>
    <t>m</t>
    <phoneticPr fontId="6" type="noConversion"/>
  </si>
  <si>
    <t>舞台前1级踏步，木质，包含地毯</t>
    <rPh sb="0" eb="1">
      <t>wu tai qian</t>
    </rPh>
    <rPh sb="4" eb="5">
      <t>ji bie</t>
    </rPh>
    <rPh sb="5" eb="6">
      <t>ta bu</t>
    </rPh>
    <rPh sb="8" eb="9">
      <t>mu zhi</t>
    </rPh>
    <rPh sb="11" eb="12">
      <t>bao han</t>
    </rPh>
    <rPh sb="13" eb="14">
      <t>di tan</t>
    </rPh>
    <phoneticPr fontId="6" type="noConversion"/>
  </si>
  <si>
    <t>全频线阵列音箱</t>
  </si>
  <si>
    <t>ZSOUND-LA110s</t>
  </si>
  <si>
    <t>超低音箱</t>
  </si>
  <si>
    <t>ZSOUND-LA118s</t>
  </si>
  <si>
    <t>手持话筒</t>
  </si>
  <si>
    <t>SHUER slx4 SLX258</t>
  </si>
  <si>
    <t>数字调音台</t>
  </si>
  <si>
    <t>迈达斯M32</t>
  </si>
  <si>
    <t>功放</t>
  </si>
  <si>
    <t>ZSOUND</t>
  </si>
  <si>
    <t>四进八出数字处理器</t>
  </si>
  <si>
    <t>返送</t>
  </si>
  <si>
    <t>PS15</t>
  </si>
  <si>
    <t>话筒支架</t>
  </si>
  <si>
    <t>电容麦</t>
  </si>
  <si>
    <t>只</t>
  </si>
  <si>
    <t>套</t>
  </si>
  <si>
    <t>台</t>
  </si>
  <si>
    <t>支</t>
    <rPh sb="0" eb="1">
      <t>zhi</t>
    </rPh>
    <phoneticPr fontId="6" type="noConversion"/>
  </si>
  <si>
    <t>展板射灯</t>
    <rPh sb="0" eb="1">
      <t>zhan ban she deng</t>
    </rPh>
    <phoneticPr fontId="6" type="noConversion"/>
  </si>
  <si>
    <t>外场搭建</t>
    <rPh sb="0" eb="1">
      <t>wai chang</t>
    </rPh>
    <phoneticPr fontId="6" type="noConversion"/>
  </si>
  <si>
    <t>黑底宝利布喷绘，6.6m*2.6m，包含出血</t>
    <rPh sb="18" eb="19">
      <t>bao han</t>
    </rPh>
    <rPh sb="20" eb="21">
      <t>chu xue</t>
    </rPh>
    <phoneticPr fontId="6" type="noConversion"/>
  </si>
  <si>
    <t>包含进场12，撤场10</t>
    <phoneticPr fontId="6" type="noConversion"/>
  </si>
  <si>
    <t>现场工作人员</t>
    <rPh sb="0" eb="1">
      <t>xian chang gong zuo r n euan</t>
    </rPh>
    <rPh sb="4" eb="5">
      <t>ren yuan</t>
    </rPh>
    <phoneticPr fontId="6" type="noConversion"/>
  </si>
  <si>
    <t>天</t>
    <rPh sb="0" eb="1">
      <t>tian</t>
    </rPh>
    <phoneticPr fontId="6" type="noConversion"/>
  </si>
  <si>
    <t>康辉会展工作人员</t>
    <rPh sb="0" eb="1">
      <t>kang hui hui zhan</t>
    </rPh>
    <rPh sb="4" eb="5">
      <t>gong zuo rne yuan</t>
    </rPh>
    <phoneticPr fontId="6" type="noConversion"/>
  </si>
  <si>
    <t>返送音箱</t>
    <rPh sb="0" eb="1">
      <t>fan song</t>
    </rPh>
    <rPh sb="2" eb="3">
      <t>yin xang</t>
    </rPh>
    <rPh sb="3" eb="4">
      <t>xiang zi</t>
    </rPh>
    <phoneticPr fontId="6" type="noConversion"/>
  </si>
  <si>
    <t>只</t>
    <rPh sb="0" eb="1">
      <t>zhi</t>
    </rPh>
    <phoneticPr fontId="6" type="noConversion"/>
  </si>
  <si>
    <t>包含进场与撤场，不少于6趟次</t>
    <rPh sb="8" eb="9">
      <t>bu shao yu</t>
    </rPh>
    <rPh sb="12" eb="13">
      <t>tang ci</t>
    </rPh>
    <phoneticPr fontId="6" type="noConversion"/>
  </si>
  <si>
    <t>LED屏</t>
    <rPh sb="0" eb="1">
      <t>wu tai bei jing ban</t>
    </rPh>
    <phoneticPr fontId="6" type="noConversion"/>
  </si>
  <si>
    <t>P3，10m长*3.5m高</t>
    <rPh sb="0" eb="13">
      <t>bao hanchu xue</t>
    </rPh>
    <phoneticPr fontId="6" type="noConversion"/>
  </si>
  <si>
    <t>马耳他独立日61周年 预算表</t>
    <rPh sb="0" eb="1">
      <t>ma er ta da shi guan</t>
    </rPh>
    <rPh sb="3" eb="4">
      <t>guo qing ri</t>
    </rPh>
    <phoneticPr fontId="6" type="noConversion"/>
  </si>
  <si>
    <t>视频切换器</t>
    <phoneticPr fontId="6" type="noConversion"/>
  </si>
  <si>
    <t>视频服务器</t>
    <phoneticPr fontId="6" type="noConversion"/>
  </si>
  <si>
    <t>翻页器</t>
    <phoneticPr fontId="6" type="noConversion"/>
  </si>
  <si>
    <t>cue light</t>
    <phoneticPr fontId="6" type="noConversion"/>
  </si>
  <si>
    <t>诺瓦n9</t>
    <phoneticPr fontId="6" type="noConversion"/>
  </si>
  <si>
    <t>澜景s3</t>
    <phoneticPr fontId="6" type="noConversion"/>
  </si>
  <si>
    <t>台</t>
    <phoneticPr fontId="6" type="noConversion"/>
  </si>
  <si>
    <t>LED摇头染色灯</t>
    <phoneticPr fontId="6" type="noConversion"/>
  </si>
  <si>
    <t>T字形灯光架</t>
    <phoneticPr fontId="6" type="noConversion"/>
  </si>
  <si>
    <t>组</t>
    <phoneticPr fontId="6" type="noConversion"/>
  </si>
  <si>
    <t>线材</t>
    <phoneticPr fontId="6" type="noConversion"/>
  </si>
  <si>
    <t>包括线缆、电箱、压线板等</t>
    <phoneticPr fontId="6" type="noConversion"/>
  </si>
  <si>
    <t>项</t>
    <phoneticPr fontId="6" type="noConversion"/>
  </si>
  <si>
    <t>电影海报造型墙</t>
    <rPh sb="0" eb="1">
      <t>zao xing</t>
    </rPh>
    <rPh sb="2" eb="3">
      <t>qiang</t>
    </rPh>
    <rPh sb="4" eb="5">
      <t>mu zhi yi xing</t>
    </rPh>
    <rPh sb="6" eb="7">
      <t>yi xingbei jing q</t>
    </rPh>
    <phoneticPr fontId="6" type="noConversion"/>
  </si>
  <si>
    <t>木质异形，镂空电影胶片造型，裱写真画面，5.5m长*0.6m厚</t>
    <rPh sb="0" eb="1">
      <t>mu zhi</t>
    </rPh>
    <rPh sb="2" eb="3">
      <t>yi xing</t>
    </rPh>
    <rPh sb="5" eb="6">
      <t>biao</t>
    </rPh>
    <rPh sb="6" eb="7">
      <t>xie zhen hua mian</t>
    </rPh>
    <rPh sb="23" eb="24">
      <t>hou</t>
    </rPh>
    <rPh sb="25" eb="26">
      <t>men chuang</t>
    </rPh>
    <rPh sb="26" eb="27">
      <t>ao</t>
    </rPh>
    <rPh sb="27" eb="28">
      <t>dong</t>
    </rPh>
    <phoneticPr fontId="6" type="noConversion"/>
  </si>
  <si>
    <t>电影播放造型墙-结构</t>
    <rPh sb="0" eb="1">
      <t>zao xing qiang</t>
    </rPh>
    <rPh sb="4" eb="5">
      <t>tai jie</t>
    </rPh>
    <phoneticPr fontId="6" type="noConversion"/>
  </si>
  <si>
    <t>木质异形，裱写真画面，6m长*0.6m厚</t>
    <rPh sb="0" eb="1">
      <t>mu zhi</t>
    </rPh>
    <rPh sb="2" eb="3">
      <t>yi xing</t>
    </rPh>
    <rPh sb="5" eb="6">
      <t>biao</t>
    </rPh>
    <rPh sb="6" eb="7">
      <t>xie zhen hua mianhoumen chuangaodong</t>
    </rPh>
    <phoneticPr fontId="6" type="noConversion"/>
  </si>
  <si>
    <t>电影播放造型墙-电视</t>
    <rPh sb="0" eb="1">
      <t>zao xing qiang</t>
    </rPh>
    <rPh sb="4" eb="5">
      <t>tai jie</t>
    </rPh>
    <phoneticPr fontId="6" type="noConversion"/>
  </si>
  <si>
    <t>台</t>
    <rPh sb="0" eb="1">
      <t>xiang</t>
    </rPh>
    <phoneticPr fontId="6" type="noConversion"/>
  </si>
  <si>
    <t>24寸</t>
    <phoneticPr fontId="6" type="noConversion"/>
  </si>
  <si>
    <t>控台电脑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</si>
</sst>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sz val="14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8FDA-726E-704C-B18F-8BD9590D2B7D}">
  <sheetPr>
    <pageSetUpPr fitToPage="1"/>
  </sheetPr>
  <dimension ref="A1:G40"/>
  <sheetViews>
    <sheetView tabSelected="1" view="pageBreakPreview" topLeftCell="A17" zoomScaleNormal="100" workbookViewId="0">
      <selection activeCell="G28" sqref="G28"/>
    </sheetView>
  </sheetViews>
  <sheetFormatPr baseColWidth="10" defaultColWidth="9" defaultRowHeight="15"/>
  <cols>
    <col min="1" max="1" width="4.5" style="1" customWidth="1"/>
    <col min="2" max="2" width="23.83203125" style="2" bestFit="1" customWidth="1"/>
    <col min="3" max="3" width="54" style="3" bestFit="1" customWidth="1"/>
    <col min="4" max="6" width="9" style="1"/>
    <col min="7" max="7" width="18.6640625" style="1" customWidth="1"/>
    <col min="8" max="8" width="25.1640625" customWidth="1"/>
  </cols>
  <sheetData>
    <row r="1" spans="1:7" ht="43" customHeight="1">
      <c r="A1" s="26" t="s">
        <v>60</v>
      </c>
      <c r="B1" s="27"/>
      <c r="C1" s="28"/>
      <c r="D1" s="26"/>
      <c r="E1" s="26"/>
      <c r="F1" s="26"/>
      <c r="G1" s="26"/>
    </row>
    <row r="2" spans="1:7" ht="25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5" customHeight="1">
      <c r="A3" s="20" t="s">
        <v>7</v>
      </c>
      <c r="B3" s="21"/>
      <c r="C3" s="21"/>
      <c r="D3" s="21"/>
      <c r="E3" s="21"/>
      <c r="F3" s="21"/>
      <c r="G3" s="22"/>
    </row>
    <row r="4" spans="1:7" ht="24" customHeight="1">
      <c r="A4" s="6">
        <v>1</v>
      </c>
      <c r="B4" s="9" t="s">
        <v>58</v>
      </c>
      <c r="C4" s="7" t="s">
        <v>59</v>
      </c>
      <c r="D4" s="6">
        <v>35</v>
      </c>
      <c r="E4" s="10" t="s">
        <v>8</v>
      </c>
      <c r="F4" s="6">
        <v>260</v>
      </c>
      <c r="G4" s="6">
        <f t="shared" ref="G4:G30" si="0">D4*F4</f>
        <v>9100</v>
      </c>
    </row>
    <row r="5" spans="1:7" ht="24" customHeight="1">
      <c r="A5" s="6">
        <v>2</v>
      </c>
      <c r="B5" s="9" t="s">
        <v>61</v>
      </c>
      <c r="C5" s="7" t="s">
        <v>65</v>
      </c>
      <c r="D5" s="6">
        <v>1</v>
      </c>
      <c r="E5" s="10" t="s">
        <v>67</v>
      </c>
      <c r="F5" s="11">
        <v>2000</v>
      </c>
      <c r="G5" s="6">
        <f t="shared" si="0"/>
        <v>2000</v>
      </c>
    </row>
    <row r="6" spans="1:7" ht="24" customHeight="1">
      <c r="A6" s="6">
        <v>3</v>
      </c>
      <c r="B6" s="9" t="s">
        <v>62</v>
      </c>
      <c r="C6" s="7" t="s">
        <v>66</v>
      </c>
      <c r="D6" s="6">
        <v>1</v>
      </c>
      <c r="E6" s="10" t="s">
        <v>67</v>
      </c>
      <c r="F6" s="11">
        <v>2500</v>
      </c>
      <c r="G6" s="6">
        <f t="shared" si="0"/>
        <v>2500</v>
      </c>
    </row>
    <row r="7" spans="1:7" ht="24" customHeight="1">
      <c r="A7" s="6">
        <v>4</v>
      </c>
      <c r="B7" s="9" t="s">
        <v>81</v>
      </c>
      <c r="C7" s="7"/>
      <c r="D7" s="6">
        <v>2</v>
      </c>
      <c r="E7" s="10" t="s">
        <v>67</v>
      </c>
      <c r="F7" s="11">
        <v>200</v>
      </c>
      <c r="G7" s="6">
        <f t="shared" si="0"/>
        <v>400</v>
      </c>
    </row>
    <row r="8" spans="1:7" ht="24" customHeight="1">
      <c r="A8" s="6">
        <v>5</v>
      </c>
      <c r="B8" s="9" t="s">
        <v>63</v>
      </c>
      <c r="C8" s="7" t="s">
        <v>64</v>
      </c>
      <c r="D8" s="6">
        <v>1</v>
      </c>
      <c r="E8" s="10" t="s">
        <v>67</v>
      </c>
      <c r="F8" s="6">
        <v>300</v>
      </c>
      <c r="G8" s="6">
        <f t="shared" si="0"/>
        <v>300</v>
      </c>
    </row>
    <row r="9" spans="1:7" ht="24" customHeight="1">
      <c r="A9" s="6">
        <v>6</v>
      </c>
      <c r="B9" s="9" t="s">
        <v>68</v>
      </c>
      <c r="C9" s="7"/>
      <c r="D9" s="6">
        <v>12</v>
      </c>
      <c r="E9" s="10" t="s">
        <v>67</v>
      </c>
      <c r="F9" s="6">
        <v>280</v>
      </c>
      <c r="G9" s="6">
        <f t="shared" si="0"/>
        <v>3360</v>
      </c>
    </row>
    <row r="10" spans="1:7" ht="24" customHeight="1">
      <c r="A10" s="6">
        <v>7</v>
      </c>
      <c r="B10" s="9" t="s">
        <v>69</v>
      </c>
      <c r="C10" s="7"/>
      <c r="D10" s="6">
        <v>2</v>
      </c>
      <c r="E10" s="10" t="s">
        <v>70</v>
      </c>
      <c r="F10" s="11">
        <v>300</v>
      </c>
      <c r="G10" s="6">
        <f t="shared" ref="G10:G21" si="1">D10*F10</f>
        <v>600</v>
      </c>
    </row>
    <row r="11" spans="1:7" ht="24" customHeight="1">
      <c r="A11" s="6">
        <v>8</v>
      </c>
      <c r="B11" s="12" t="s">
        <v>29</v>
      </c>
      <c r="C11" s="13" t="s">
        <v>30</v>
      </c>
      <c r="D11" s="16">
        <v>8</v>
      </c>
      <c r="E11" s="18" t="s">
        <v>44</v>
      </c>
      <c r="F11" s="11">
        <v>500</v>
      </c>
      <c r="G11" s="6">
        <f t="shared" si="1"/>
        <v>4000</v>
      </c>
    </row>
    <row r="12" spans="1:7" ht="24" customHeight="1">
      <c r="A12" s="6">
        <v>9</v>
      </c>
      <c r="B12" s="12" t="s">
        <v>31</v>
      </c>
      <c r="C12" s="13" t="s">
        <v>32</v>
      </c>
      <c r="D12" s="16">
        <v>4</v>
      </c>
      <c r="E12" s="18" t="s">
        <v>44</v>
      </c>
      <c r="F12" s="11">
        <v>400</v>
      </c>
      <c r="G12" s="6">
        <f t="shared" si="1"/>
        <v>1600</v>
      </c>
    </row>
    <row r="13" spans="1:7" ht="24" customHeight="1">
      <c r="A13" s="6">
        <v>10</v>
      </c>
      <c r="B13" s="12" t="s">
        <v>55</v>
      </c>
      <c r="C13" s="13"/>
      <c r="D13" s="16">
        <v>2</v>
      </c>
      <c r="E13" s="18" t="s">
        <v>56</v>
      </c>
      <c r="F13" s="11">
        <v>400</v>
      </c>
      <c r="G13" s="6">
        <f t="shared" si="1"/>
        <v>800</v>
      </c>
    </row>
    <row r="14" spans="1:7" ht="24" customHeight="1">
      <c r="A14" s="6">
        <v>11</v>
      </c>
      <c r="B14" s="12" t="s">
        <v>33</v>
      </c>
      <c r="C14" s="13" t="s">
        <v>34</v>
      </c>
      <c r="D14" s="16">
        <v>2</v>
      </c>
      <c r="E14" s="18" t="s">
        <v>45</v>
      </c>
      <c r="F14" s="11">
        <v>200</v>
      </c>
      <c r="G14" s="6">
        <f t="shared" si="1"/>
        <v>400</v>
      </c>
    </row>
    <row r="15" spans="1:7" ht="24" customHeight="1">
      <c r="A15" s="6">
        <v>12</v>
      </c>
      <c r="B15" s="12" t="s">
        <v>35</v>
      </c>
      <c r="C15" s="13" t="s">
        <v>36</v>
      </c>
      <c r="D15" s="16">
        <v>1</v>
      </c>
      <c r="E15" s="18" t="s">
        <v>46</v>
      </c>
      <c r="F15" s="11">
        <v>800</v>
      </c>
      <c r="G15" s="6">
        <f t="shared" si="1"/>
        <v>800</v>
      </c>
    </row>
    <row r="16" spans="1:7" ht="24" customHeight="1">
      <c r="A16" s="6">
        <v>13</v>
      </c>
      <c r="B16" s="12" t="s">
        <v>37</v>
      </c>
      <c r="C16" s="13" t="s">
        <v>38</v>
      </c>
      <c r="D16" s="16">
        <v>2</v>
      </c>
      <c r="E16" s="18" t="s">
        <v>46</v>
      </c>
      <c r="F16" s="11">
        <v>200</v>
      </c>
      <c r="G16" s="6">
        <f t="shared" si="1"/>
        <v>400</v>
      </c>
    </row>
    <row r="17" spans="1:7" ht="24" customHeight="1">
      <c r="A17" s="6">
        <v>14</v>
      </c>
      <c r="B17" s="12" t="s">
        <v>39</v>
      </c>
      <c r="C17" s="13" t="s">
        <v>38</v>
      </c>
      <c r="D17" s="16">
        <v>2</v>
      </c>
      <c r="E17" s="18" t="s">
        <v>46</v>
      </c>
      <c r="F17" s="11">
        <v>100</v>
      </c>
      <c r="G17" s="6">
        <f t="shared" si="1"/>
        <v>200</v>
      </c>
    </row>
    <row r="18" spans="1:7" ht="24" customHeight="1">
      <c r="A18" s="6">
        <v>15</v>
      </c>
      <c r="B18" s="12" t="s">
        <v>40</v>
      </c>
      <c r="C18" s="13" t="s">
        <v>41</v>
      </c>
      <c r="D18" s="16">
        <v>2</v>
      </c>
      <c r="E18" s="18" t="s">
        <v>25</v>
      </c>
      <c r="F18" s="11">
        <v>300</v>
      </c>
      <c r="G18" s="6">
        <f t="shared" si="1"/>
        <v>600</v>
      </c>
    </row>
    <row r="19" spans="1:7" ht="24" customHeight="1">
      <c r="A19" s="6">
        <v>16</v>
      </c>
      <c r="B19" s="14" t="s">
        <v>42</v>
      </c>
      <c r="C19" s="15"/>
      <c r="D19" s="17">
        <v>2</v>
      </c>
      <c r="E19" s="19" t="s">
        <v>23</v>
      </c>
      <c r="F19" s="11">
        <v>100</v>
      </c>
      <c r="G19" s="6">
        <f t="shared" si="1"/>
        <v>200</v>
      </c>
    </row>
    <row r="20" spans="1:7" ht="24" customHeight="1">
      <c r="A20" s="6">
        <v>17</v>
      </c>
      <c r="B20" s="14" t="s">
        <v>43</v>
      </c>
      <c r="C20" s="15"/>
      <c r="D20" s="17">
        <v>2</v>
      </c>
      <c r="E20" s="19" t="s">
        <v>47</v>
      </c>
      <c r="F20" s="11">
        <v>200</v>
      </c>
      <c r="G20" s="6">
        <f t="shared" si="1"/>
        <v>400</v>
      </c>
    </row>
    <row r="21" spans="1:7" ht="24" customHeight="1">
      <c r="A21" s="6">
        <v>18</v>
      </c>
      <c r="B21" s="9" t="s">
        <v>71</v>
      </c>
      <c r="C21" s="7" t="s">
        <v>72</v>
      </c>
      <c r="D21" s="6">
        <v>1</v>
      </c>
      <c r="E21" s="10" t="s">
        <v>73</v>
      </c>
      <c r="F21" s="11">
        <v>200</v>
      </c>
      <c r="G21" s="6">
        <f t="shared" si="1"/>
        <v>200</v>
      </c>
    </row>
    <row r="22" spans="1:7" ht="24" customHeight="1">
      <c r="A22" s="6">
        <v>19</v>
      </c>
      <c r="B22" s="9" t="s">
        <v>16</v>
      </c>
      <c r="C22" s="7" t="s">
        <v>20</v>
      </c>
      <c r="D22" s="6">
        <v>66</v>
      </c>
      <c r="E22" s="10" t="s">
        <v>8</v>
      </c>
      <c r="F22" s="11">
        <v>15</v>
      </c>
      <c r="G22" s="6">
        <f t="shared" si="0"/>
        <v>990</v>
      </c>
    </row>
    <row r="23" spans="1:7" ht="24" customHeight="1">
      <c r="A23" s="6">
        <v>20</v>
      </c>
      <c r="B23" s="9" t="s">
        <v>26</v>
      </c>
      <c r="C23" s="7" t="s">
        <v>28</v>
      </c>
      <c r="D23" s="6">
        <v>9.6</v>
      </c>
      <c r="E23" s="10" t="s">
        <v>27</v>
      </c>
      <c r="F23" s="6">
        <v>110</v>
      </c>
      <c r="G23" s="6">
        <f t="shared" si="0"/>
        <v>1056</v>
      </c>
    </row>
    <row r="24" spans="1:7" ht="25" customHeight="1">
      <c r="A24" s="23" t="s">
        <v>9</v>
      </c>
      <c r="B24" s="24"/>
      <c r="C24" s="24"/>
      <c r="D24" s="24"/>
      <c r="E24" s="24"/>
      <c r="F24" s="25"/>
      <c r="G24" s="8">
        <f>SUM(G4:G23)</f>
        <v>29906</v>
      </c>
    </row>
    <row r="25" spans="1:7" ht="25" customHeight="1">
      <c r="A25" s="20" t="s">
        <v>49</v>
      </c>
      <c r="B25" s="21"/>
      <c r="C25" s="21"/>
      <c r="D25" s="21"/>
      <c r="E25" s="21"/>
      <c r="F25" s="21"/>
      <c r="G25" s="22"/>
    </row>
    <row r="26" spans="1:7" ht="24" customHeight="1">
      <c r="A26" s="6">
        <v>1</v>
      </c>
      <c r="B26" s="9" t="s">
        <v>24</v>
      </c>
      <c r="C26" s="7" t="s">
        <v>50</v>
      </c>
      <c r="D26" s="6">
        <v>17</v>
      </c>
      <c r="E26" s="10" t="s">
        <v>8</v>
      </c>
      <c r="F26" s="6">
        <v>100</v>
      </c>
      <c r="G26" s="6">
        <f t="shared" si="0"/>
        <v>1700</v>
      </c>
    </row>
    <row r="27" spans="1:7" ht="24" customHeight="1">
      <c r="A27" s="6">
        <v>2</v>
      </c>
      <c r="B27" s="9" t="s">
        <v>74</v>
      </c>
      <c r="C27" s="7" t="s">
        <v>75</v>
      </c>
      <c r="D27" s="6">
        <v>1</v>
      </c>
      <c r="E27" s="10" t="s">
        <v>73</v>
      </c>
      <c r="F27" s="6">
        <v>8500</v>
      </c>
      <c r="G27" s="6">
        <f t="shared" si="0"/>
        <v>8500</v>
      </c>
    </row>
    <row r="28" spans="1:7" ht="24" customHeight="1">
      <c r="A28" s="6">
        <v>3</v>
      </c>
      <c r="B28" s="9" t="s">
        <v>76</v>
      </c>
      <c r="C28" s="7" t="s">
        <v>77</v>
      </c>
      <c r="D28" s="6">
        <v>1</v>
      </c>
      <c r="E28" s="10" t="s">
        <v>23</v>
      </c>
      <c r="F28" s="11">
        <v>8000</v>
      </c>
      <c r="G28" s="6">
        <f t="shared" si="0"/>
        <v>8000</v>
      </c>
    </row>
    <row r="29" spans="1:7" ht="24" customHeight="1">
      <c r="A29" s="6">
        <v>4</v>
      </c>
      <c r="B29" s="9" t="s">
        <v>78</v>
      </c>
      <c r="C29" s="7" t="s">
        <v>80</v>
      </c>
      <c r="D29" s="6">
        <v>5</v>
      </c>
      <c r="E29" s="10" t="s">
        <v>79</v>
      </c>
      <c r="F29" s="6">
        <v>300</v>
      </c>
      <c r="G29" s="6">
        <f t="shared" si="0"/>
        <v>1500</v>
      </c>
    </row>
    <row r="30" spans="1:7" ht="24" customHeight="1">
      <c r="A30" s="6">
        <v>5</v>
      </c>
      <c r="B30" s="9" t="s">
        <v>48</v>
      </c>
      <c r="C30" s="7"/>
      <c r="D30" s="6">
        <v>6</v>
      </c>
      <c r="E30" s="10" t="s">
        <v>47</v>
      </c>
      <c r="F30" s="6">
        <v>30</v>
      </c>
      <c r="G30" s="6">
        <f t="shared" si="0"/>
        <v>180</v>
      </c>
    </row>
    <row r="31" spans="1:7" ht="25" customHeight="1">
      <c r="A31" s="23" t="s">
        <v>9</v>
      </c>
      <c r="B31" s="24"/>
      <c r="C31" s="24"/>
      <c r="D31" s="24"/>
      <c r="E31" s="24"/>
      <c r="F31" s="25"/>
      <c r="G31" s="8">
        <f>SUM(G26:G30)</f>
        <v>19880</v>
      </c>
    </row>
    <row r="32" spans="1:7" ht="25" customHeight="1">
      <c r="A32" s="20" t="s">
        <v>11</v>
      </c>
      <c r="B32" s="21"/>
      <c r="C32" s="21"/>
      <c r="D32" s="21"/>
      <c r="E32" s="21"/>
      <c r="F32" s="21"/>
      <c r="G32" s="22"/>
    </row>
    <row r="33" spans="1:7" ht="25" customHeight="1">
      <c r="A33" s="6">
        <v>1</v>
      </c>
      <c r="B33" s="9" t="s">
        <v>12</v>
      </c>
      <c r="C33" s="7" t="s">
        <v>51</v>
      </c>
      <c r="D33" s="6">
        <v>22</v>
      </c>
      <c r="E33" s="10" t="s">
        <v>10</v>
      </c>
      <c r="F33" s="6">
        <v>300</v>
      </c>
      <c r="G33" s="6">
        <f>D33*F33</f>
        <v>6600</v>
      </c>
    </row>
    <row r="34" spans="1:7" ht="25" customHeight="1">
      <c r="A34" s="6">
        <v>2</v>
      </c>
      <c r="B34" s="9" t="s">
        <v>13</v>
      </c>
      <c r="C34" s="9" t="s">
        <v>57</v>
      </c>
      <c r="D34" s="6">
        <v>6</v>
      </c>
      <c r="E34" s="10" t="s">
        <v>14</v>
      </c>
      <c r="F34" s="6">
        <v>600</v>
      </c>
      <c r="G34" s="6">
        <f t="shared" ref="G34:G36" si="2">D34*F34</f>
        <v>3600</v>
      </c>
    </row>
    <row r="35" spans="1:7" ht="25" customHeight="1">
      <c r="A35" s="6">
        <v>3</v>
      </c>
      <c r="B35" s="9" t="s">
        <v>21</v>
      </c>
      <c r="C35" s="9" t="s">
        <v>22</v>
      </c>
      <c r="D35" s="6">
        <v>1</v>
      </c>
      <c r="E35" s="10" t="s">
        <v>19</v>
      </c>
      <c r="F35" s="6">
        <v>2000</v>
      </c>
      <c r="G35" s="6">
        <f t="shared" si="2"/>
        <v>2000</v>
      </c>
    </row>
    <row r="36" spans="1:7" ht="25" customHeight="1">
      <c r="A36" s="6">
        <v>4</v>
      </c>
      <c r="B36" s="9" t="s">
        <v>52</v>
      </c>
      <c r="C36" s="9" t="s">
        <v>54</v>
      </c>
      <c r="D36" s="6">
        <v>2</v>
      </c>
      <c r="E36" s="10" t="s">
        <v>53</v>
      </c>
      <c r="F36" s="6">
        <v>500</v>
      </c>
      <c r="G36" s="6">
        <f t="shared" si="2"/>
        <v>1000</v>
      </c>
    </row>
    <row r="37" spans="1:7" ht="25" customHeight="1">
      <c r="A37" s="23" t="s">
        <v>9</v>
      </c>
      <c r="B37" s="24"/>
      <c r="C37" s="24"/>
      <c r="D37" s="24"/>
      <c r="E37" s="24"/>
      <c r="F37" s="25"/>
      <c r="G37" s="8">
        <f>SUM(G33:G36)</f>
        <v>13200</v>
      </c>
    </row>
    <row r="38" spans="1:7" ht="25" customHeight="1">
      <c r="A38" s="23" t="s">
        <v>15</v>
      </c>
      <c r="B38" s="24"/>
      <c r="C38" s="24"/>
      <c r="D38" s="24"/>
      <c r="E38" s="24"/>
      <c r="F38" s="25"/>
      <c r="G38" s="8">
        <f>G24+G31+G37</f>
        <v>62986</v>
      </c>
    </row>
    <row r="39" spans="1:7" ht="25" customHeight="1">
      <c r="A39" s="23" t="s">
        <v>17</v>
      </c>
      <c r="B39" s="24"/>
      <c r="C39" s="24"/>
      <c r="D39" s="24"/>
      <c r="E39" s="24"/>
      <c r="F39" s="25"/>
      <c r="G39" s="8">
        <f>G38*0.06</f>
        <v>3779.16</v>
      </c>
    </row>
    <row r="40" spans="1:7" ht="25" customHeight="1">
      <c r="A40" s="29" t="s">
        <v>18</v>
      </c>
      <c r="B40" s="30"/>
      <c r="C40" s="30"/>
      <c r="D40" s="30"/>
      <c r="E40" s="30"/>
      <c r="F40" s="31"/>
      <c r="G40" s="8">
        <f>G38+G39</f>
        <v>66765.16</v>
      </c>
    </row>
  </sheetData>
  <mergeCells count="10">
    <mergeCell ref="A40:F40"/>
    <mergeCell ref="A37:F37"/>
    <mergeCell ref="A38:F38"/>
    <mergeCell ref="A39:F39"/>
    <mergeCell ref="A32:G32"/>
    <mergeCell ref="A25:G25"/>
    <mergeCell ref="A24:F24"/>
    <mergeCell ref="A1:G1"/>
    <mergeCell ref="A3:G3"/>
    <mergeCell ref="A31:F31"/>
  </mergeCells>
  <phoneticPr fontId="6" type="noConversion"/>
  <pageMargins left="0.75" right="0.75" top="1" bottom="1" header="0.51" footer="0.51"/>
  <pageSetup paperSize="9" scale="63" orientation="portrait" horizontalDpi="0" verticalDpi="0"/>
  <headerFooter scaleWithDoc="0"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office user</cp:lastModifiedBy>
  <cp:revision>1</cp:revision>
  <dcterms:created xsi:type="dcterms:W3CDTF">2016-11-18T12:11:18Z</dcterms:created>
  <dcterms:modified xsi:type="dcterms:W3CDTF">2025-08-14T03:53:28Z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