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<sst xmlns="http://schemas.openxmlformats.org/spreadsheetml/2006/main" count="160" uniqueCount="112">
  <si>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</si>
  <si>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</si>
  <si>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</si>
  <si>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</si>
  <si>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</si>
  <si>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</si>
  <si>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</si>
  <si>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</si>
  <si>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</si>
  <si>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</si>
  <si>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</si>
  <si>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</si>
  <si>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</si>
  <si>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</si>
  <si>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</si>
  <si>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</si>
  <si>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</si>
  <si>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</si>
  <si>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</si>
  <si>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</si>
  <si>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</si>
  <si>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</si>
  <si>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</si>
  <si>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</si>
  <si>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</si>
  <si>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</si>
  <si>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</si>
  <si>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</si>
  <si>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</si>
  <si>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</si>
  <si>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</si>
  <si>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</si>
  <si>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</si>
  <si>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</si>
  <si>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</si>
  <si>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</si>
  <si>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</si>
  <si>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</si>
  <si>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</si>
  <si>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</si>
  <si>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</si>
  <si>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</si>
  <si>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</si>
  <si>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</si>
  <si>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</si>
  <si>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</si>
  <si>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</si>
  <si>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</si>
  <si>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</si>
  <si>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</si>
  <si>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</si>
  <si>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</si>
  <si>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</si>
  <si>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</si>
  <si>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</si>
  <si>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</si>
  <si>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</si>
  <si>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</si>
  <si>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广州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</si>
  <si>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</si>
  <si>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</si>
  <si>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</si>
  <si>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</si>
  <si>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</si>
  <si>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</si>
  <si>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</si>
  <si>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</si>
  <si>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</si>
  <si>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</si>
  <si>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</si>
  <si>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</si>
  <si>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</si>
  <si>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</si>
  <si>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</si>
  <si>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</si>
  <si>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广州打车</t>
  </si>
  <si>
    <t>住宿费</t>
  </si>
  <si>
    <t>餐费</t>
  </si>
  <si>
    <t>当时当地(注明会议日期）</t>
  </si>
  <si>
    <t>物料采买</t>
  </si>
  <si>
    <t>补票金额</t>
  </si>
  <si>
    <t>报销总金额</t>
  </si>
  <si>
    <t>报销人:</t>
  </si>
  <si>
    <t>合规:</t>
  </si>
  <si>
    <t>【员工上会补助统计单】</t>
  </si>
  <si>
    <t>北京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</si>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</sst>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6" workbookViewId="0">
      <selection activeCell="I32" sqref="I32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/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 t="shared" ref="H27:H32" si="6"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 t="shared" si="6"/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7">SUM(D27)</f>
        <v>0</v>
      </c>
      <c r="E29" s="103">
        <f t="shared" si="7"/>
        <v>0</v>
      </c>
      <c r="F29" s="103">
        <f>SUM(F27:F28)</f>
        <v>0</v>
      </c>
      <c r="G29" s="103">
        <f t="shared" ref="G29:H29" si="8">SUM(G27:G28)</f>
        <v>0</v>
      </c>
      <c r="H29" s="103">
        <f t="shared" si="8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 t="shared" si="6"/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9">SUM(D30)</f>
        <v>0</v>
      </c>
      <c r="E31" s="103">
        <f t="shared" si="9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0</v>
      </c>
      <c r="D32" s="104"/>
      <c r="E32" s="106">
        <f>C32*D32</f>
        <v>0</v>
      </c>
      <c r="F32" s="99">
        <v>407.3</v>
      </c>
      <c r="G32" s="99"/>
      <c r="H32" s="99">
        <f t="shared" si="6"/>
        <v>407.3</v>
      </c>
      <c r="I32" s="122"/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42</v>
      </c>
      <c r="C35" s="103">
        <f>SUM(C32)</f>
        <v>0</v>
      </c>
      <c r="D35" s="103">
        <f t="shared" ref="D35:E35" si="10">SUM(D32)</f>
        <v>0</v>
      </c>
      <c r="E35" s="103">
        <f t="shared" si="10"/>
        <v>0</v>
      </c>
      <c r="F35" s="103">
        <f>SUM(F32:F34)</f>
        <v>407.3</v>
      </c>
      <c r="G35" s="103">
        <f>SUM(G32:G34)</f>
        <v>0</v>
      </c>
      <c r="H35" s="103">
        <f>SUM(H32:H34)</f>
        <v>407.3</v>
      </c>
      <c r="I35" s="125"/>
      <c r="J35" s="132"/>
    </row>
    <row r="36" customHeight="1" spans="1:10">
      <c r="A36" s="101"/>
      <c r="B36" s="102" t="s">
        <v>43</v>
      </c>
      <c r="C36" s="103">
        <f>SUM(C35,C31,C29,C26,C23,C21,C19,C16,C13,C10)</f>
        <v>0</v>
      </c>
      <c r="D36" s="103">
        <f t="shared" ref="D36:H36" si="11">SUM(D35,D31,D29,D26,D23,D21,D19,D16,D13,D10)</f>
        <v>0</v>
      </c>
      <c r="E36" s="103">
        <f t="shared" si="11"/>
        <v>0</v>
      </c>
      <c r="F36" s="103">
        <f t="shared" si="11"/>
        <v>407.3</v>
      </c>
      <c r="G36" s="103">
        <f t="shared" si="11"/>
        <v>0</v>
      </c>
      <c r="H36" s="103">
        <f t="shared" si="11"/>
        <v>407.3</v>
      </c>
      <c r="I36" s="125"/>
      <c r="J36" s="133"/>
    </row>
    <row r="40" customHeight="1" spans="1:9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134" t="s">
        <v>48</v>
      </c>
    </row>
    <row r="41" customHeight="1" spans="1:9">
      <c r="A41" s="116">
        <f>E36</f>
        <v>0</v>
      </c>
      <c r="B41" s="117"/>
      <c r="C41" s="117">
        <f>H36</f>
        <v>407.3</v>
      </c>
      <c r="D41" s="117"/>
      <c r="E41" s="117">
        <f>F36</f>
        <v>407.3</v>
      </c>
      <c r="F41" s="117"/>
      <c r="G41" s="117">
        <f>G36</f>
        <v>0</v>
      </c>
      <c r="H41" s="117"/>
      <c r="I41" s="135">
        <f>A41-C41</f>
        <v>-407.3</v>
      </c>
    </row>
    <row r="43" customHeight="1" spans="1:9">
      <c r="A43" s="118" t="s">
        <v>49</v>
      </c>
      <c r="B43" s="119"/>
      <c r="C43" s="120" t="s">
        <v>50</v>
      </c>
      <c r="D43" s="118"/>
      <c r="E43" s="118" t="s">
        <v>51</v>
      </c>
      <c r="F43" s="118"/>
      <c r="G43" s="118" t="s">
        <v>52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10" sqref="N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1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2"/>
    </row>
    <row r="7" ht="20.1" customHeight="1" spans="2:11">
      <c r="B7" s="41"/>
      <c r="C7" s="42"/>
      <c r="D7" s="43" t="s">
        <v>61</v>
      </c>
      <c r="E7" s="43"/>
      <c r="F7" s="45">
        <v>45036</v>
      </c>
      <c r="G7" s="44"/>
      <c r="H7" s="43" t="s">
        <v>62</v>
      </c>
      <c r="I7" s="73"/>
      <c r="J7" s="45">
        <v>45103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4"/>
      <c r="J8" s="49" t="s">
        <v>64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6"/>
      <c r="J11" s="77"/>
      <c r="K11" s="78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556.86</v>
      </c>
      <c r="H12" s="59">
        <v>556.86</v>
      </c>
      <c r="I12" s="76"/>
      <c r="J12" s="77"/>
      <c r="K12" s="78" t="s">
        <v>75</v>
      </c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6"/>
      <c r="J13" s="77"/>
      <c r="K13" s="78" t="s">
        <v>73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/>
      <c r="H14" s="59"/>
      <c r="I14" s="76"/>
      <c r="J14" s="77"/>
      <c r="K14" s="78" t="s">
        <v>78</v>
      </c>
    </row>
    <row r="15" ht="20.1" customHeight="1" spans="2:11">
      <c r="B15" s="56">
        <v>5</v>
      </c>
      <c r="C15" s="57"/>
      <c r="D15" s="58" t="s">
        <v>41</v>
      </c>
      <c r="E15" s="61" t="s">
        <v>79</v>
      </c>
      <c r="F15" s="61"/>
      <c r="G15" s="59">
        <v>407.3</v>
      </c>
      <c r="H15" s="59">
        <v>407.3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964.16</v>
      </c>
      <c r="H18" s="64">
        <f>SUM(H11:H17)</f>
        <v>964.16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68</v>
      </c>
      <c r="C20" s="55"/>
      <c r="D20" s="55"/>
      <c r="E20" s="55"/>
      <c r="F20" s="55"/>
      <c r="G20" s="55" t="s">
        <v>80</v>
      </c>
      <c r="H20" s="55"/>
      <c r="I20" s="55"/>
      <c r="J20" s="55"/>
      <c r="K20" s="55" t="s">
        <v>81</v>
      </c>
    </row>
    <row r="21" ht="20.1" customHeight="1" spans="2:11">
      <c r="B21" s="65">
        <f>H18</f>
        <v>964.16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964.16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82</v>
      </c>
      <c r="C23" s="50"/>
      <c r="D23" s="50"/>
      <c r="E23" s="50"/>
      <c r="F23" s="50" t="s">
        <v>50</v>
      </c>
      <c r="G23" s="50" t="s">
        <v>83</v>
      </c>
      <c r="H23" s="50"/>
      <c r="I23" s="50"/>
      <c r="J23" s="50" t="s">
        <v>52</v>
      </c>
      <c r="K23" s="50"/>
    </row>
    <row r="26" ht="17.4" spans="1:11">
      <c r="A26" s="35" t="s">
        <v>84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1"/>
    </row>
    <row r="29" ht="20.1" customHeight="1" spans="2:11">
      <c r="B29" s="41"/>
      <c r="C29" s="42"/>
      <c r="D29" s="43" t="s">
        <v>57</v>
      </c>
      <c r="E29" s="43"/>
      <c r="F29" s="44" t="s">
        <v>85</v>
      </c>
      <c r="G29" s="44"/>
      <c r="H29" s="43" t="s">
        <v>59</v>
      </c>
      <c r="I29" s="42"/>
      <c r="J29" s="44" t="s">
        <v>60</v>
      </c>
      <c r="K29" s="72"/>
    </row>
    <row r="30" ht="20.1" customHeight="1" spans="2:11">
      <c r="B30" s="41"/>
      <c r="C30" s="42"/>
      <c r="D30" s="43" t="s">
        <v>61</v>
      </c>
      <c r="E30" s="43"/>
      <c r="F30" s="66">
        <v>44772</v>
      </c>
      <c r="G30" s="44"/>
      <c r="H30" s="43" t="s">
        <v>62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63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43</v>
      </c>
      <c r="J33" s="59"/>
      <c r="K33" s="84" t="s">
        <v>70</v>
      </c>
    </row>
    <row r="34" ht="20.1" customHeight="1" spans="2:11">
      <c r="B34" s="61">
        <v>1</v>
      </c>
      <c r="C34" s="61"/>
      <c r="D34" s="68" t="s">
        <v>85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82</v>
      </c>
      <c r="C38" s="50"/>
      <c r="D38" s="50"/>
      <c r="E38" s="50"/>
      <c r="F38" s="50" t="s">
        <v>50</v>
      </c>
      <c r="G38" s="50" t="s">
        <v>83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91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92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92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93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92</v>
      </c>
    </row>
    <row r="18" s="1" customFormat="1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82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2023-06-26T12:03:22Z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7AE60AD8448B416EAA1E46FA0D448480</vt:lpwstr>
  </property>
</Properties>
</file>