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左冰青\操作中\别克\2023-3-6 公关部区域走访\SOW\"/>
    </mc:Choice>
  </mc:AlternateContent>
  <xr:revisionPtr revIDLastSave="0" documentId="13_ncr:1_{C93BCBF8-66A5-4E92-8884-59E144285926}" xr6:coauthVersionLast="47" xr6:coauthVersionMax="47" xr10:uidLastSave="{00000000-0000-0000-0000-000000000000}"/>
  <bookViews>
    <workbookView xWindow="10575" yWindow="1890" windowWidth="19170" windowHeight="13275" xr2:uid="{00000000-000D-0000-FFFF-FFFF00000000}"/>
  </bookViews>
  <sheets>
    <sheet name="旅行社" sheetId="16" r:id="rId1"/>
  </sheets>
  <definedNames>
    <definedName name="_xlnm.Print_Area" localSheetId="0">旅行社!$A$1:$H$37</definedName>
    <definedName name="_xlnm.Print_Titles" localSheetId="0">旅行社!$1:$7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6" l="1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8" i="16"/>
  <c r="G29" i="16"/>
  <c r="G30" i="16"/>
  <c r="G32" i="16"/>
  <c r="D34" i="16"/>
  <c r="G34" i="16"/>
  <c r="G35" i="16"/>
  <c r="G36" i="16"/>
</calcChain>
</file>

<file path=xl/sharedStrings.xml><?xml version="1.0" encoding="utf-8"?>
<sst xmlns="http://schemas.openxmlformats.org/spreadsheetml/2006/main" count="70" uniqueCount="57">
  <si>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</si>
  <si>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</si>
  <si>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</si>
  <si>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</si>
  <si>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</si>
  <si>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</si>
  <si>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媒体用餐
Have meals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</si>
  <si>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</si>
  <si>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</si>
  <si>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</si>
  <si>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</si>
  <si>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</si>
  <si>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</si>
  <si>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</si>
  <si>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</si>
  <si>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</si>
  <si>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</si>
  <si>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</si>
  <si>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</si>
  <si>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酒店相关</t>
    <phoneticPr fontId="1" type="noConversion"/>
  </si>
  <si>
    <t>工作用摆渡车 shuttle bus</t>
    <phoneticPr fontId="1" type="noConversion"/>
  </si>
  <si>
    <t>工作人员用车（全天使用）。1台车，使用1天。Including pre test the driving route . Use 1 shuttle bus for 1 day.</t>
    <phoneticPr fontId="1" type="noConversion"/>
  </si>
  <si>
    <t>场地物料
Food &amp; Other Materials</t>
    <phoneticPr fontId="1" type="noConversion"/>
  </si>
  <si>
    <t>现场茶歇&amp;防疫物料
Foods &amp; materials</t>
    <phoneticPr fontId="1" type="noConversion"/>
  </si>
  <si>
    <t>山东</t>
    <phoneticPr fontId="1" type="noConversion"/>
  </si>
  <si>
    <t>2023年3月6日-3月10日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</si>
  <si>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</si>
  <si>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</si>
  <si>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SGM工作人员（自付）；
上下浮动1间
SGM Employee Pay</t>
    <phoneticPr fontId="1" type="noConversion"/>
  </si>
  <si>
    <t>公付房费
Public housing charge</t>
    <phoneticPr fontId="1" type="noConversion"/>
  </si>
  <si>
    <t>上下浮动1间
up 1 room</t>
    <phoneticPr fontId="1" type="noConversion"/>
  </si>
  <si>
    <t>媒体7人+工作人员6人 media 7+staff 6</t>
    <phoneticPr fontId="1" type="noConversion"/>
  </si>
  <si>
    <t>媒体2人+工作人员7人 media 2+staff 7</t>
    <phoneticPr fontId="1" type="noConversion"/>
  </si>
  <si>
    <t>工作人员7人 staff 7</t>
    <phoneticPr fontId="1" type="noConversion"/>
  </si>
  <si>
    <t>媒体8人+工作人员7人 media 8+staff 7</t>
    <phoneticPr fontId="1" type="noConversion"/>
  </si>
  <si>
    <t>3月6日青岛午餐 Lunch in Qingdao</t>
    <phoneticPr fontId="1" type="noConversion"/>
  </si>
  <si>
    <t>3月6日青岛晚餐 Dinner in Qingdao</t>
    <phoneticPr fontId="1" type="noConversion"/>
  </si>
  <si>
    <t>3月7日青岛午餐 Lunch in Qingdao</t>
    <phoneticPr fontId="1" type="noConversion"/>
  </si>
  <si>
    <t>3月7日潍坊晚餐 Dinner in Weifang</t>
    <phoneticPr fontId="1" type="noConversion"/>
  </si>
  <si>
    <t>3月8日潍坊午餐 Lunch in Weifang</t>
    <phoneticPr fontId="1" type="noConversion"/>
  </si>
  <si>
    <t>3月8日菏泽晚餐 Dinner in Heze</t>
    <phoneticPr fontId="1" type="noConversion"/>
  </si>
  <si>
    <t>3月9日菏泽午餐 Lunch in Heze</t>
    <phoneticPr fontId="1" type="noConversion"/>
  </si>
  <si>
    <t>3月9日济南晚餐 Dinner in Jinan</t>
    <phoneticPr fontId="1" type="noConversion"/>
  </si>
  <si>
    <t>3月10日济南午餐 Lunch in Jinan</t>
    <phoneticPr fontId="1" type="noConversion"/>
  </si>
  <si>
    <t>3月10日济南晚餐 Dinner in Jinan</t>
    <phoneticPr fontId="1" type="noConversion"/>
  </si>
  <si>
    <t>包含食物+防疫用品  活动共5批，5天
Including food &amp; other material. Activity totally 5 batches media invited, for 5 days</t>
    <phoneticPr fontId="1" type="noConversion"/>
  </si>
  <si>
    <t>3月6日青岛接机及市内用车，7日青岛-潍坊，8日潍坊市内用车，中午送站</t>
    <phoneticPr fontId="1" type="noConversion"/>
  </si>
  <si>
    <t>3月7日 青岛接机，全天市内用车，当晚送机</t>
    <phoneticPr fontId="1" type="noConversion"/>
  </si>
  <si>
    <t>3月8日潍坊接站及市内用车，8日潍坊-菏泽，9日菏泽-济南，10日晚济南送机</t>
    <phoneticPr fontId="1" type="noConversion"/>
  </si>
  <si>
    <t>青岛鲁商凯悦酒店
3月6日-3月7日大床房（含服务费，宽带费用）
King-size bed room</t>
    <phoneticPr fontId="1" type="noConversion"/>
  </si>
  <si>
    <t>潍坊金茂国际大酒店
3月7日-3月8日大床房（含服务费，宽带费用）
King-size bed room</t>
    <phoneticPr fontId="1" type="noConversion"/>
  </si>
  <si>
    <t>菏泽银座颐庭华美达酒店
3月8日-3月9日大床房（含服务费，宽带费用）
King-size bed room</t>
    <phoneticPr fontId="1" type="noConversion"/>
  </si>
  <si>
    <t>济南香格里拉酒店
3月9日-3月10日大床房（含服务费，宽带费用）
King-size bed room</t>
    <phoneticPr fontId="1" type="noConversion"/>
  </si>
  <si>
    <t>工作人员用车（全天使用）。2台车，使用3天。Including pre test the driving route . Use 2 shuttle bus for 3 days.</t>
    <phoneticPr fontId="1" type="noConversion"/>
  </si>
  <si>
    <t>总计(含增值税6%）</t>
    <phoneticPr fontId="1" type="noConversion"/>
  </si>
  <si>
    <t xml:space="preserve">别克区域走访旅行社SOW  Buick visits regional dealers and media Travel Agency SOW </t>
    <phoneticPr fontId="1" type="noConversion"/>
  </si>
  <si>
    <t>媒体21家，共21人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</si>
</sst>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indexed="8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6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Border="1" applyAlignment="1">
      <alignment horizontal="center" vertical="center" wrapText="1"/>
    </xf>
    <xf numFmtId="181" fontId="22" fillId="0" borderId="10" xfId="46" applyNumberFormat="1" applyFont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Border="1" applyAlignment="1">
      <alignment horizontal="left" vertical="center" wrapText="1"/>
    </xf>
    <xf numFmtId="176" fontId="22" fillId="0" borderId="11" xfId="46" applyNumberFormat="1" applyFont="1" applyBorder="1" applyAlignment="1">
      <alignment horizontal="center" vertical="center"/>
    </xf>
    <xf numFmtId="49" fontId="22" fillId="24" borderId="0" xfId="46" applyNumberFormat="1" applyFont="1" applyFill="1">
      <alignment vertical="center"/>
    </xf>
    <xf numFmtId="0" fontId="23" fillId="0" borderId="10" xfId="46" applyFont="1" applyBorder="1" applyAlignment="1">
      <alignment horizontal="left" vertical="center" wrapText="1"/>
    </xf>
    <xf numFmtId="181" fontId="22" fillId="0" borderId="10" xfId="46" applyNumberFormat="1" applyFont="1" applyBorder="1" applyAlignment="1">
      <alignment horizontal="center" vertical="center" wrapText="1"/>
    </xf>
    <xf numFmtId="0" fontId="22" fillId="0" borderId="10" xfId="46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181" fontId="22" fillId="0" borderId="10" xfId="0" applyNumberFormat="1" applyFont="1" applyBorder="1" applyAlignment="1">
      <alignment horizontal="center" vertical="center"/>
    </xf>
    <xf numFmtId="58" fontId="22" fillId="0" borderId="10" xfId="46" applyNumberFormat="1" applyFont="1" applyBorder="1" applyAlignment="1">
      <alignment vertical="center" wrapText="1"/>
    </xf>
    <xf numFmtId="0" fontId="22" fillId="0" borderId="0" xfId="46" applyFont="1" applyAlignment="1">
      <alignment horizontal="left" vertical="center"/>
    </xf>
    <xf numFmtId="0" fontId="22" fillId="0" borderId="0" xfId="46" applyFont="1" applyAlignment="1">
      <alignment horizontal="center" vertical="center"/>
    </xf>
    <xf numFmtId="0" fontId="23" fillId="0" borderId="11" xfId="46" applyFont="1" applyBorder="1" applyAlignment="1">
      <alignment horizontal="left" vertical="center" wrapText="1"/>
    </xf>
    <xf numFmtId="0" fontId="23" fillId="17" borderId="12" xfId="46" applyFont="1" applyFill="1" applyBorder="1" applyAlignment="1">
      <alignment horizontal="center" vertical="center"/>
    </xf>
    <xf numFmtId="0" fontId="23" fillId="17" borderId="22" xfId="46" applyFont="1" applyFill="1" applyBorder="1" applyAlignment="1">
      <alignment horizontal="center" vertical="center"/>
    </xf>
    <xf numFmtId="0" fontId="23" fillId="17" borderId="13" xfId="46" applyFont="1" applyFill="1" applyBorder="1" applyAlignment="1">
      <alignment horizontal="center" vertical="center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0" borderId="19" xfId="46" applyFont="1" applyBorder="1" applyAlignment="1">
      <alignment horizontal="center" vertical="center" wrapText="1"/>
    </xf>
    <xf numFmtId="0" fontId="22" fillId="0" borderId="20" xfId="46" applyFont="1" applyBorder="1" applyAlignment="1">
      <alignment horizontal="center" vertical="center" wrapText="1"/>
    </xf>
    <xf numFmtId="0" fontId="22" fillId="0" borderId="21" xfId="46" applyFont="1" applyBorder="1" applyAlignment="1">
      <alignment horizontal="center" vertical="center" wrapText="1"/>
    </xf>
    <xf numFmtId="0" fontId="22" fillId="0" borderId="11" xfId="46" applyFont="1" applyBorder="1" applyAlignment="1">
      <alignment horizontal="center" vertical="center" wrapText="1"/>
    </xf>
    <xf numFmtId="0" fontId="22" fillId="0" borderId="18" xfId="46" applyFont="1" applyBorder="1" applyAlignment="1">
      <alignment horizontal="center" vertical="center" wrapText="1"/>
    </xf>
    <xf numFmtId="0" fontId="22" fillId="0" borderId="17" xfId="46" applyFont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0" fontId="22" fillId="26" borderId="17" xfId="46" applyFont="1" applyFill="1" applyBorder="1" applyAlignment="1">
      <alignment horizontal="center" vertical="center" wrapText="1"/>
    </xf>
    <xf numFmtId="0" fontId="22" fillId="0" borderId="12" xfId="46" applyFont="1" applyBorder="1" applyAlignment="1">
      <alignment horizontal="left" vertical="center" wrapText="1"/>
    </xf>
    <xf numFmtId="0" fontId="22" fillId="0" borderId="13" xfId="46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815340</xdr:colOff>
      <xdr:row>2</xdr:row>
      <xdr:rowOff>21154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6"/>
  <sheetViews>
    <sheetView tabSelected="1" view="pageBreakPreview" topLeftCell="A16" zoomScale="80" zoomScaleSheetLayoutView="80" workbookViewId="0">
      <selection activeCell="F30" sqref="F30"/>
    </sheetView>
  </sheetViews>
  <sheetFormatPr defaultColWidth="9" defaultRowHeight="13.2"/>
  <cols>
    <col min="1" max="1" width="28.5" style="3" customWidth="1" collapsed="1"/>
    <col min="2" max="2" width="17.19921875" style="4" customWidth="1" collapsed="1"/>
    <col min="3" max="3" width="39" style="1" customWidth="1"/>
    <col min="4" max="4" width="12.59765625" style="1" customWidth="1"/>
    <col min="5" max="5" width="9.19921875" style="13" customWidth="1"/>
    <col min="6" max="6" width="10.19921875" style="13" customWidth="1"/>
    <col min="7" max="7" width="11.69921875" style="13" customWidth="1"/>
    <col min="8" max="8" width="30.19921875" style="2" customWidth="1"/>
    <col min="9" max="9" width="30.19921875" style="4" customWidth="1"/>
    <col min="10" max="16384" width="9" style="3"/>
  </cols>
  <sheetData>
    <row r="1" spans="1:9" ht="28.5" customHeight="1">
      <c r="A1" s="38"/>
      <c r="B1" s="38"/>
      <c r="C1" s="38"/>
      <c r="D1" s="22"/>
    </row>
    <row r="2" spans="1:9">
      <c r="A2" s="3" t="s">
        <v>0</v>
      </c>
      <c r="B2" s="39" t="s">
        <v>55</v>
      </c>
      <c r="C2" s="39"/>
      <c r="D2" s="39"/>
      <c r="E2" s="39"/>
    </row>
    <row r="3" spans="1:9">
      <c r="A3" s="3" t="s">
        <v>1</v>
      </c>
      <c r="B3" s="25" t="s">
        <v>25</v>
      </c>
      <c r="C3" s="25"/>
      <c r="D3" s="5"/>
    </row>
    <row r="4" spans="1:9">
      <c r="A4" s="3" t="s">
        <v>18</v>
      </c>
      <c r="B4" s="4" t="s">
        <v>24</v>
      </c>
    </row>
    <row r="5" spans="1:9" ht="9.75" customHeight="1">
      <c r="A5" s="3" t="s">
        <v>4</v>
      </c>
    </row>
    <row r="6" spans="1:9" ht="11.25" customHeight="1">
      <c r="A6" s="3" t="s">
        <v>2</v>
      </c>
      <c r="B6" s="4" t="s">
        <v>56</v>
      </c>
    </row>
    <row r="7" spans="1:9" s="1" customFormat="1">
      <c r="A7" s="40" t="s">
        <v>7</v>
      </c>
      <c r="B7" s="41"/>
      <c r="C7" s="12" t="s">
        <v>8</v>
      </c>
      <c r="D7" s="14" t="s">
        <v>12</v>
      </c>
      <c r="E7" s="14" t="s">
        <v>10</v>
      </c>
      <c r="F7" s="14" t="s">
        <v>9</v>
      </c>
      <c r="G7" s="14" t="s">
        <v>13</v>
      </c>
      <c r="H7" s="12" t="s">
        <v>11</v>
      </c>
      <c r="I7" s="4"/>
    </row>
    <row r="8" spans="1:9" s="1" customFormat="1">
      <c r="A8" s="19" t="s">
        <v>19</v>
      </c>
      <c r="B8" s="6"/>
      <c r="C8" s="7"/>
      <c r="D8" s="7"/>
      <c r="E8" s="15"/>
      <c r="F8" s="15"/>
      <c r="G8" s="15"/>
      <c r="H8" s="8"/>
      <c r="I8" s="4"/>
    </row>
    <row r="9" spans="1:9" s="1" customFormat="1" ht="39.6" customHeight="1">
      <c r="A9" s="42" t="s">
        <v>26</v>
      </c>
      <c r="B9" s="45" t="s">
        <v>27</v>
      </c>
      <c r="C9" s="21" t="s">
        <v>49</v>
      </c>
      <c r="D9" s="20">
        <v>700</v>
      </c>
      <c r="E9" s="9">
        <v>0</v>
      </c>
      <c r="F9" s="9">
        <v>2</v>
      </c>
      <c r="G9" s="24">
        <f>D9*F9*E9</f>
        <v>0</v>
      </c>
      <c r="H9" s="48" t="s">
        <v>28</v>
      </c>
      <c r="I9" s="4"/>
    </row>
    <row r="10" spans="1:9" s="1" customFormat="1" ht="39.6">
      <c r="A10" s="43"/>
      <c r="B10" s="46"/>
      <c r="C10" s="21" t="s">
        <v>50</v>
      </c>
      <c r="D10" s="20">
        <v>400</v>
      </c>
      <c r="E10" s="9">
        <v>0</v>
      </c>
      <c r="F10" s="9">
        <v>2</v>
      </c>
      <c r="G10" s="24">
        <f t="shared" ref="G10:G16" si="0">D10*F10*E10</f>
        <v>0</v>
      </c>
      <c r="H10" s="49"/>
      <c r="I10" s="4"/>
    </row>
    <row r="11" spans="1:9" s="1" customFormat="1" ht="39.6">
      <c r="A11" s="43"/>
      <c r="B11" s="46"/>
      <c r="C11" s="21" t="s">
        <v>51</v>
      </c>
      <c r="D11" s="20">
        <v>500</v>
      </c>
      <c r="E11" s="9">
        <v>0</v>
      </c>
      <c r="F11" s="9">
        <v>2</v>
      </c>
      <c r="G11" s="24">
        <f t="shared" si="0"/>
        <v>0</v>
      </c>
      <c r="H11" s="49"/>
      <c r="I11" s="4"/>
    </row>
    <row r="12" spans="1:9" s="1" customFormat="1" ht="39.6">
      <c r="A12" s="43"/>
      <c r="B12" s="46"/>
      <c r="C12" s="21" t="s">
        <v>52</v>
      </c>
      <c r="D12" s="20">
        <v>650</v>
      </c>
      <c r="E12" s="9">
        <v>0</v>
      </c>
      <c r="F12" s="9">
        <v>2</v>
      </c>
      <c r="G12" s="24">
        <f t="shared" si="0"/>
        <v>0</v>
      </c>
      <c r="H12" s="50"/>
      <c r="I12" s="4"/>
    </row>
    <row r="13" spans="1:9" s="1" customFormat="1" ht="39.6">
      <c r="A13" s="43"/>
      <c r="B13" s="45" t="s">
        <v>29</v>
      </c>
      <c r="C13" s="21" t="s">
        <v>49</v>
      </c>
      <c r="D13" s="20">
        <v>650</v>
      </c>
      <c r="E13" s="9">
        <v>1</v>
      </c>
      <c r="F13" s="9">
        <v>5</v>
      </c>
      <c r="G13" s="24">
        <f t="shared" si="0"/>
        <v>3250</v>
      </c>
      <c r="H13" s="48" t="s">
        <v>30</v>
      </c>
      <c r="I13" s="4"/>
    </row>
    <row r="14" spans="1:9" s="1" customFormat="1" ht="39.6">
      <c r="A14" s="43"/>
      <c r="B14" s="46"/>
      <c r="C14" s="21" t="s">
        <v>50</v>
      </c>
      <c r="D14" s="20">
        <v>400</v>
      </c>
      <c r="E14" s="9">
        <v>1</v>
      </c>
      <c r="F14" s="9">
        <v>5</v>
      </c>
      <c r="G14" s="24">
        <f t="shared" si="0"/>
        <v>2000</v>
      </c>
      <c r="H14" s="49"/>
      <c r="I14" s="4"/>
    </row>
    <row r="15" spans="1:9" s="1" customFormat="1" ht="39.6">
      <c r="A15" s="43"/>
      <c r="B15" s="46"/>
      <c r="C15" s="21" t="s">
        <v>51</v>
      </c>
      <c r="D15" s="20">
        <v>500</v>
      </c>
      <c r="E15" s="9">
        <v>1</v>
      </c>
      <c r="F15" s="9">
        <v>5</v>
      </c>
      <c r="G15" s="24">
        <f t="shared" si="0"/>
        <v>2500</v>
      </c>
      <c r="H15" s="49"/>
      <c r="I15" s="4"/>
    </row>
    <row r="16" spans="1:9" s="1" customFormat="1" ht="39.6">
      <c r="A16" s="44"/>
      <c r="B16" s="47"/>
      <c r="C16" s="21" t="s">
        <v>52</v>
      </c>
      <c r="D16" s="20">
        <v>650</v>
      </c>
      <c r="E16" s="9">
        <v>1</v>
      </c>
      <c r="F16" s="9">
        <v>5</v>
      </c>
      <c r="G16" s="24">
        <f t="shared" si="0"/>
        <v>3250</v>
      </c>
      <c r="H16" s="50"/>
      <c r="I16" s="4"/>
    </row>
    <row r="17" spans="1:9" s="33" customFormat="1" ht="13.2" customHeight="1">
      <c r="A17" s="53" t="s">
        <v>6</v>
      </c>
      <c r="B17" s="29"/>
      <c r="C17" s="23" t="s">
        <v>35</v>
      </c>
      <c r="D17" s="16">
        <v>100</v>
      </c>
      <c r="E17" s="30">
        <v>1</v>
      </c>
      <c r="F17" s="9">
        <v>9</v>
      </c>
      <c r="G17" s="24">
        <f t="shared" ref="G17" si="1">D17*F17*E17</f>
        <v>900</v>
      </c>
      <c r="H17" s="31" t="s">
        <v>32</v>
      </c>
      <c r="I17" s="32"/>
    </row>
    <row r="18" spans="1:9" s="33" customFormat="1">
      <c r="A18" s="54"/>
      <c r="B18" s="29"/>
      <c r="C18" s="23" t="s">
        <v>36</v>
      </c>
      <c r="D18" s="16">
        <v>100</v>
      </c>
      <c r="E18" s="30">
        <v>1</v>
      </c>
      <c r="F18" s="9">
        <v>13</v>
      </c>
      <c r="G18" s="24">
        <f t="shared" ref="G18:G22" si="2">D18*F18*E18</f>
        <v>1300</v>
      </c>
      <c r="H18" s="31" t="s">
        <v>31</v>
      </c>
      <c r="I18" s="32"/>
    </row>
    <row r="19" spans="1:9" s="33" customFormat="1">
      <c r="A19" s="54"/>
      <c r="B19" s="34"/>
      <c r="C19" s="23" t="s">
        <v>37</v>
      </c>
      <c r="D19" s="16">
        <v>100</v>
      </c>
      <c r="E19" s="30">
        <v>1</v>
      </c>
      <c r="F19" s="9">
        <v>9</v>
      </c>
      <c r="G19" s="24">
        <f t="shared" si="2"/>
        <v>900</v>
      </c>
      <c r="H19" s="31" t="s">
        <v>32</v>
      </c>
      <c r="I19" s="32"/>
    </row>
    <row r="20" spans="1:9" s="33" customFormat="1">
      <c r="A20" s="54"/>
      <c r="B20" s="34"/>
      <c r="C20" s="23" t="s">
        <v>38</v>
      </c>
      <c r="D20" s="16">
        <v>100</v>
      </c>
      <c r="E20" s="30">
        <v>1</v>
      </c>
      <c r="F20" s="9">
        <v>9</v>
      </c>
      <c r="G20" s="24">
        <f t="shared" ref="G20" si="3">D20*F20*E20</f>
        <v>900</v>
      </c>
      <c r="H20" s="31" t="s">
        <v>32</v>
      </c>
      <c r="I20" s="32"/>
    </row>
    <row r="21" spans="1:9" s="33" customFormat="1">
      <c r="A21" s="54"/>
      <c r="B21" s="34"/>
      <c r="C21" s="23" t="s">
        <v>39</v>
      </c>
      <c r="D21" s="16">
        <v>100</v>
      </c>
      <c r="E21" s="30">
        <v>1</v>
      </c>
      <c r="F21" s="9">
        <v>9</v>
      </c>
      <c r="G21" s="24">
        <f t="shared" si="2"/>
        <v>900</v>
      </c>
      <c r="H21" s="31" t="s">
        <v>32</v>
      </c>
      <c r="I21" s="32"/>
    </row>
    <row r="22" spans="1:9" s="33" customFormat="1">
      <c r="A22" s="54"/>
      <c r="B22" s="34"/>
      <c r="C22" s="23" t="s">
        <v>40</v>
      </c>
      <c r="D22" s="16">
        <v>100</v>
      </c>
      <c r="E22" s="30">
        <v>1</v>
      </c>
      <c r="F22" s="9">
        <v>7</v>
      </c>
      <c r="G22" s="24">
        <f t="shared" si="2"/>
        <v>700</v>
      </c>
      <c r="H22" s="31" t="s">
        <v>33</v>
      </c>
      <c r="I22" s="32"/>
    </row>
    <row r="23" spans="1:9" s="33" customFormat="1">
      <c r="A23" s="54"/>
      <c r="B23" s="34"/>
      <c r="C23" s="23" t="s">
        <v>41</v>
      </c>
      <c r="D23" s="16">
        <v>100</v>
      </c>
      <c r="E23" s="30">
        <v>1</v>
      </c>
      <c r="F23" s="9">
        <v>7</v>
      </c>
      <c r="G23" s="24">
        <f t="shared" ref="G23:G25" si="4">D23*F23*E23</f>
        <v>700</v>
      </c>
      <c r="H23" s="31" t="s">
        <v>33</v>
      </c>
      <c r="I23" s="32"/>
    </row>
    <row r="24" spans="1:9" s="33" customFormat="1">
      <c r="A24" s="54"/>
      <c r="B24" s="34"/>
      <c r="C24" s="23" t="s">
        <v>42</v>
      </c>
      <c r="D24" s="16">
        <v>100</v>
      </c>
      <c r="E24" s="30">
        <v>1</v>
      </c>
      <c r="F24" s="9">
        <v>15</v>
      </c>
      <c r="G24" s="24">
        <f t="shared" si="4"/>
        <v>1500</v>
      </c>
      <c r="H24" s="31" t="s">
        <v>34</v>
      </c>
      <c r="I24" s="32"/>
    </row>
    <row r="25" spans="1:9" s="33" customFormat="1">
      <c r="A25" s="54"/>
      <c r="B25" s="34"/>
      <c r="C25" s="23" t="s">
        <v>43</v>
      </c>
      <c r="D25" s="16">
        <v>100</v>
      </c>
      <c r="E25" s="30">
        <v>1</v>
      </c>
      <c r="F25" s="9">
        <v>9</v>
      </c>
      <c r="G25" s="24">
        <f t="shared" si="4"/>
        <v>900</v>
      </c>
      <c r="H25" s="31" t="s">
        <v>32</v>
      </c>
      <c r="I25" s="32"/>
    </row>
    <row r="26" spans="1:9" s="33" customFormat="1">
      <c r="A26" s="55"/>
      <c r="B26" s="34"/>
      <c r="C26" s="23" t="s">
        <v>44</v>
      </c>
      <c r="D26" s="16">
        <v>100</v>
      </c>
      <c r="E26" s="30">
        <v>1</v>
      </c>
      <c r="F26" s="9">
        <v>7</v>
      </c>
      <c r="G26" s="24">
        <f t="shared" ref="G26" si="5">D26*F26*E26</f>
        <v>700</v>
      </c>
      <c r="H26" s="31" t="s">
        <v>33</v>
      </c>
      <c r="I26" s="32"/>
    </row>
    <row r="27" spans="1:9" s="1" customFormat="1">
      <c r="A27" s="19" t="s">
        <v>16</v>
      </c>
      <c r="B27" s="6"/>
      <c r="C27" s="7"/>
      <c r="D27" s="7"/>
      <c r="E27" s="15"/>
      <c r="F27" s="15"/>
      <c r="G27" s="15"/>
      <c r="H27" s="8"/>
      <c r="I27" s="4"/>
    </row>
    <row r="28" spans="1:9" s="1" customFormat="1" ht="39.6">
      <c r="A28" s="51" t="s">
        <v>20</v>
      </c>
      <c r="B28" s="52"/>
      <c r="C28" s="23" t="s">
        <v>46</v>
      </c>
      <c r="D28" s="24">
        <v>3500</v>
      </c>
      <c r="E28" s="17">
        <v>3</v>
      </c>
      <c r="F28" s="17">
        <v>2</v>
      </c>
      <c r="G28" s="24">
        <f t="shared" ref="G28:G30" si="6">D28*E28*F28</f>
        <v>21000</v>
      </c>
      <c r="H28" s="21" t="s">
        <v>53</v>
      </c>
      <c r="I28" s="4"/>
    </row>
    <row r="29" spans="1:9" s="1" customFormat="1" ht="39.6">
      <c r="A29" s="51" t="s">
        <v>20</v>
      </c>
      <c r="B29" s="52"/>
      <c r="C29" s="23" t="s">
        <v>47</v>
      </c>
      <c r="D29" s="24">
        <v>1800</v>
      </c>
      <c r="E29" s="17">
        <v>1</v>
      </c>
      <c r="F29" s="17">
        <v>1</v>
      </c>
      <c r="G29" s="24">
        <f t="shared" si="6"/>
        <v>1800</v>
      </c>
      <c r="H29" s="21" t="s">
        <v>21</v>
      </c>
      <c r="I29" s="4"/>
    </row>
    <row r="30" spans="1:9" s="1" customFormat="1" ht="39.6">
      <c r="A30" s="51" t="s">
        <v>20</v>
      </c>
      <c r="B30" s="52"/>
      <c r="C30" s="23" t="s">
        <v>48</v>
      </c>
      <c r="D30" s="24">
        <v>3500</v>
      </c>
      <c r="E30" s="17">
        <v>3</v>
      </c>
      <c r="F30" s="17">
        <v>2</v>
      </c>
      <c r="G30" s="24">
        <f t="shared" si="6"/>
        <v>21000</v>
      </c>
      <c r="H30" s="21" t="s">
        <v>53</v>
      </c>
      <c r="I30" s="4"/>
    </row>
    <row r="31" spans="1:9" s="1" customFormat="1">
      <c r="A31" s="19" t="s">
        <v>17</v>
      </c>
      <c r="B31" s="6"/>
      <c r="C31" s="19"/>
      <c r="D31" s="7"/>
      <c r="E31" s="15"/>
      <c r="F31" s="15"/>
      <c r="G31" s="15"/>
      <c r="H31" s="8"/>
      <c r="I31" s="4"/>
    </row>
    <row r="32" spans="1:9" s="1" customFormat="1" ht="52.8">
      <c r="A32" s="28" t="s">
        <v>22</v>
      </c>
      <c r="B32" s="26"/>
      <c r="C32" s="23" t="s">
        <v>23</v>
      </c>
      <c r="D32" s="16">
        <v>400</v>
      </c>
      <c r="E32" s="27">
        <v>1</v>
      </c>
      <c r="F32" s="27">
        <v>1</v>
      </c>
      <c r="G32" s="27">
        <f>D32*E32*F32</f>
        <v>400</v>
      </c>
      <c r="H32" s="10" t="s">
        <v>45</v>
      </c>
      <c r="I32" s="4"/>
    </row>
    <row r="33" spans="1:9" s="1" customFormat="1" ht="30.75" customHeight="1">
      <c r="A33" s="19" t="s">
        <v>3</v>
      </c>
      <c r="B33" s="6"/>
      <c r="C33" s="7"/>
      <c r="D33" s="7"/>
      <c r="E33" s="15"/>
      <c r="F33" s="15"/>
      <c r="G33" s="15"/>
      <c r="H33" s="8"/>
      <c r="I33" s="4"/>
    </row>
    <row r="34" spans="1:9" s="1" customFormat="1" ht="26.4">
      <c r="A34" s="23" t="s">
        <v>15</v>
      </c>
      <c r="B34" s="23"/>
      <c r="C34" s="16"/>
      <c r="D34" s="24">
        <f>SUM(G9:G32)</f>
        <v>64600</v>
      </c>
      <c r="E34" s="9">
        <v>1</v>
      </c>
      <c r="F34" s="9">
        <v>0.1</v>
      </c>
      <c r="G34" s="9">
        <f>D34*E34*F34</f>
        <v>6460</v>
      </c>
      <c r="H34" s="23" t="s">
        <v>14</v>
      </c>
    </row>
    <row r="35" spans="1:9" ht="14.25" customHeight="1">
      <c r="A35" s="35" t="s">
        <v>5</v>
      </c>
      <c r="B35" s="36"/>
      <c r="C35" s="36"/>
      <c r="D35" s="36"/>
      <c r="E35" s="36"/>
      <c r="F35" s="37"/>
      <c r="G35" s="18">
        <f>SUM(G9:G34)</f>
        <v>71060</v>
      </c>
      <c r="H35" s="11"/>
    </row>
    <row r="36" spans="1:9" ht="14.25" customHeight="1">
      <c r="A36" s="35" t="s">
        <v>54</v>
      </c>
      <c r="B36" s="36"/>
      <c r="C36" s="36"/>
      <c r="D36" s="36"/>
      <c r="E36" s="36"/>
      <c r="F36" s="37"/>
      <c r="G36" s="18">
        <f>G35*1.06</f>
        <v>75323.600000000006</v>
      </c>
      <c r="H36" s="11"/>
    </row>
  </sheetData>
  <mergeCells count="14">
    <mergeCell ref="H13:H16"/>
    <mergeCell ref="H9:H12"/>
    <mergeCell ref="A29:B29"/>
    <mergeCell ref="A30:B30"/>
    <mergeCell ref="A28:B28"/>
    <mergeCell ref="A17:A26"/>
    <mergeCell ref="A35:F35"/>
    <mergeCell ref="A36:F36"/>
    <mergeCell ref="A1:C1"/>
    <mergeCell ref="B2:E2"/>
    <mergeCell ref="A7:B7"/>
    <mergeCell ref="A9:A16"/>
    <mergeCell ref="B9:B12"/>
    <mergeCell ref="B13:B16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</vt:lpstr>
      <vt:lpstr>旅行社!Print_Area</vt:lpstr>
      <vt:lpstr>旅行社!Print_Titles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Lenovo</cp:lastModifiedBy>
  <cp:revision/>
  <cp:lastPrinted>2018-09-12T06:52:53Z</cp:lastPrinted>
  <dcterms:created xsi:type="dcterms:W3CDTF">1996-12-17T01:32:42Z</dcterms:created>
  <dcterms:modified xsi:type="dcterms:W3CDTF">2023-03-03T08:19:09Z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