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/>
  </bookViews>
  <sheets>
    <sheet name="SOW" sheetId="1" r:id="rId1"/>
  </sheets>
  <calcPr calcId="144525"/>
</workbook>
</file>

<file path=xl/sharedStrings.xml><?xml version="1.0" encoding="utf-8"?>
<sst xmlns="http://schemas.openxmlformats.org/spreadsheetml/2006/main" count="111" uniqueCount="98">
  <si>
    <t xml:space="preserve">Event:                 </t>
  </si>
  <si>
    <t xml:space="preserve">别克经销商品牌及产品体验研讨活动 </t>
  </si>
  <si>
    <t xml:space="preserve">Date:                  </t>
  </si>
  <si>
    <t>2021.4.7-4.9</t>
  </si>
  <si>
    <t xml:space="preserve">VENUE:                  </t>
  </si>
  <si>
    <t>南京</t>
  </si>
  <si>
    <t xml:space="preserve">Number of person:       </t>
  </si>
  <si>
    <t>50Pax</t>
  </si>
  <si>
    <t>报价公司</t>
  </si>
  <si>
    <t>报价时间</t>
  </si>
  <si>
    <t>杭州</t>
  </si>
  <si>
    <t>规格</t>
  </si>
  <si>
    <t>单价</t>
  </si>
  <si>
    <t>次数</t>
  </si>
  <si>
    <t>数量</t>
  </si>
  <si>
    <t>总价</t>
  </si>
  <si>
    <t>住宿</t>
  </si>
  <si>
    <t>南京东郊国宾馆</t>
  </si>
  <si>
    <t>标准大床房（含单早，wifi，服务费）</t>
  </si>
  <si>
    <t>会议室</t>
  </si>
  <si>
    <t>会议厅  2F朝阳厅</t>
  </si>
  <si>
    <t>半天，50人</t>
  </si>
  <si>
    <t>超时费  2F朝阳厅</t>
  </si>
  <si>
    <t>会议厅  1F紫荆厅</t>
  </si>
  <si>
    <t>会议室合计费用</t>
  </si>
  <si>
    <t>用餐</t>
  </si>
  <si>
    <t>Day1自助晚餐</t>
  </si>
  <si>
    <t>酒店自助餐</t>
  </si>
  <si>
    <t>Day2自助午餐</t>
  </si>
  <si>
    <t>Day2会议茶歇</t>
  </si>
  <si>
    <t>酒店茶歇</t>
  </si>
  <si>
    <t>Day2围桌晚餐</t>
  </si>
  <si>
    <t>酒店围桌晚餐</t>
  </si>
  <si>
    <t>Day2自助晚餐</t>
  </si>
  <si>
    <t>晚宴茶水</t>
  </si>
  <si>
    <t>矿泉水、茶水</t>
  </si>
  <si>
    <t>饮品费用</t>
  </si>
  <si>
    <t>红酒</t>
  </si>
  <si>
    <t>啤酒</t>
  </si>
  <si>
    <t>住宿费用合计</t>
  </si>
  <si>
    <t>团建</t>
  </si>
  <si>
    <t>团建教练</t>
  </si>
  <si>
    <t>暂按2名预估</t>
  </si>
  <si>
    <t>摄影摄像</t>
  </si>
  <si>
    <t>活动拍摄</t>
  </si>
  <si>
    <t>团建保险</t>
  </si>
  <si>
    <t>预估数量，最终费用以实际发生为准</t>
  </si>
  <si>
    <t>团建茶馆</t>
  </si>
  <si>
    <t>茶馆</t>
  </si>
  <si>
    <t>团建茶馆绿茶、零食</t>
  </si>
  <si>
    <t>团建物资补给（急救箱，药品，湿巾，水等）</t>
  </si>
  <si>
    <t>预估费用，最终费用以实际发生为准</t>
  </si>
  <si>
    <t>团建费用合计</t>
  </si>
  <si>
    <t>交通</t>
  </si>
  <si>
    <t>Day1 19座考斯特南京南站接站单次使用价格</t>
  </si>
  <si>
    <t>暂按2次</t>
  </si>
  <si>
    <t>Day1 19座考斯特南京机场接机单次使用价格</t>
  </si>
  <si>
    <t>Day1 GL8南京南站接站单次使用价格</t>
  </si>
  <si>
    <t>Day1 GL8南京机场接机单次使用价格</t>
  </si>
  <si>
    <t>Day2 53座大巴</t>
  </si>
  <si>
    <t>最终费用以实际发生为准</t>
  </si>
  <si>
    <t>Day2 GL8南京南站送站单次使用价格</t>
  </si>
  <si>
    <t>Day2 GL8南京机场送机单次使用价格</t>
  </si>
  <si>
    <t>大巴景区外出用餐机场停车费</t>
  </si>
  <si>
    <t>预估价格，最终以实际费用为准</t>
  </si>
  <si>
    <t>Day3 19座考斯特包车</t>
  </si>
  <si>
    <t>全程矿泉水</t>
  </si>
  <si>
    <t>以实际发生费用为准</t>
  </si>
  <si>
    <t>交通费用合计</t>
  </si>
  <si>
    <t>物料</t>
  </si>
  <si>
    <t>大巴车头牌</t>
  </si>
  <si>
    <t>塑封A4（接驳&amp;接机）</t>
  </si>
  <si>
    <t>欢迎卡</t>
  </si>
  <si>
    <t>餐券</t>
  </si>
  <si>
    <t>接机牌</t>
  </si>
  <si>
    <t>KT板＋伸缩把手（机场+东站各三块）</t>
  </si>
  <si>
    <t>晚宴席位卡</t>
  </si>
  <si>
    <t>A5</t>
  </si>
  <si>
    <t>横幅</t>
  </si>
  <si>
    <t>立牌指示牌</t>
  </si>
  <si>
    <t>签到+会议，暂按两个预估，以实际发生费用为准</t>
  </si>
  <si>
    <t>话筒套</t>
  </si>
  <si>
    <t>亚克力</t>
  </si>
  <si>
    <t>房间杂费</t>
  </si>
  <si>
    <t>房间用餐、早餐</t>
  </si>
  <si>
    <t>会议席卡</t>
  </si>
  <si>
    <t>A4、300G铜版纸正反面数码快印+刀版</t>
  </si>
  <si>
    <t>房间内布置</t>
  </si>
  <si>
    <t>小罐茶+水果</t>
  </si>
  <si>
    <t>物料费用合计</t>
  </si>
  <si>
    <t>工作人员</t>
  </si>
  <si>
    <t>暂按四天</t>
  </si>
  <si>
    <t>接机接站人员</t>
  </si>
  <si>
    <t>Day1日机场与南站 各安排4人</t>
  </si>
  <si>
    <t>执行人员</t>
  </si>
  <si>
    <t>总计（Net）</t>
  </si>
  <si>
    <t>服务费10%</t>
  </si>
  <si>
    <t>净价总计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</si>
</sst>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_ "/>
    <numFmt numFmtId="177" formatCode="#,##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0"/>
      <color indexed="8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2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25" fillId="25" borderId="1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49" applyFont="1" applyFill="1" applyBorder="1" applyAlignment="1">
      <alignment horizontal="left" vertical="center" wrapText="1"/>
    </xf>
    <xf numFmtId="0" fontId="3" fillId="0" borderId="1" xfId="50" applyFont="1" applyBorder="1" applyAlignment="1">
      <alignment vertical="center" wrapText="1"/>
    </xf>
    <xf numFmtId="0" fontId="4" fillId="0" borderId="2" xfId="50" applyFont="1" applyBorder="1" applyAlignment="1">
      <alignment vertical="center" wrapText="1"/>
    </xf>
    <xf numFmtId="0" fontId="4" fillId="0" borderId="0" xfId="50" applyFont="1" applyBorder="1" applyAlignment="1">
      <alignment vertical="center" wrapText="1"/>
    </xf>
    <xf numFmtId="0" fontId="3" fillId="2" borderId="3" xfId="49" applyFont="1" applyFill="1" applyBorder="1" applyAlignment="1">
      <alignment horizontal="left" vertical="center" wrapText="1"/>
    </xf>
    <xf numFmtId="14" fontId="3" fillId="0" borderId="3" xfId="50" applyNumberFormat="1" applyFont="1" applyBorder="1" applyAlignment="1">
      <alignment horizontal="left" vertical="center" wrapText="1"/>
    </xf>
    <xf numFmtId="0" fontId="5" fillId="3" borderId="1" xfId="49" applyFont="1" applyFill="1" applyBorder="1" applyAlignment="1">
      <alignment horizontal="center" vertical="center" wrapText="1"/>
    </xf>
    <xf numFmtId="176" fontId="5" fillId="3" borderId="1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4" borderId="3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4" borderId="4" xfId="49" applyFont="1" applyFill="1" applyBorder="1" applyAlignment="1">
      <alignment horizontal="center" vertical="center" wrapText="1"/>
    </xf>
    <xf numFmtId="0" fontId="7" fillId="3" borderId="1" xfId="49" applyFont="1" applyFill="1" applyBorder="1" applyAlignment="1">
      <alignment horizontal="left" vertical="center" wrapText="1"/>
    </xf>
    <xf numFmtId="176" fontId="3" fillId="3" borderId="1" xfId="49" applyNumberFormat="1" applyFont="1" applyFill="1" applyBorder="1" applyAlignment="1">
      <alignment horizontal="center" vertical="center" wrapText="1"/>
    </xf>
    <xf numFmtId="0" fontId="6" fillId="4" borderId="3" xfId="49" applyFont="1" applyFill="1" applyBorder="1" applyAlignment="1">
      <alignment horizontal="left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vertical="center" wrapText="1"/>
    </xf>
    <xf numFmtId="0" fontId="6" fillId="0" borderId="3" xfId="49" applyFont="1" applyFill="1" applyBorder="1" applyAlignment="1">
      <alignment vertical="center" wrapText="1"/>
    </xf>
    <xf numFmtId="0" fontId="6" fillId="0" borderId="3" xfId="49" applyFont="1" applyFill="1" applyBorder="1" applyAlignment="1">
      <alignment horizontal="left" vertical="center" wrapText="1"/>
    </xf>
    <xf numFmtId="0" fontId="6" fillId="0" borderId="4" xfId="49" applyFont="1" applyFill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14" fontId="6" fillId="0" borderId="1" xfId="49" applyNumberFormat="1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5" fillId="3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vertical="center" wrapText="1"/>
    </xf>
    <xf numFmtId="0" fontId="3" fillId="0" borderId="1" xfId="49" applyFont="1" applyFill="1" applyBorder="1" applyAlignment="1">
      <alignment horizontal="center" vertical="center" wrapText="1"/>
    </xf>
    <xf numFmtId="14" fontId="3" fillId="0" borderId="1" xfId="49" applyNumberFormat="1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177" fontId="3" fillId="5" borderId="1" xfId="49" applyNumberFormat="1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workbookViewId="0">
      <selection activeCell="A8" sqref="A8:G9"/>
    </sheetView>
  </sheetViews>
  <sheetFormatPr defaultColWidth="8.90833333333333" defaultRowHeight="13.5" outlineLevelCol="6"/>
  <cols>
    <col min="1" max="1" width="17.6333333333333" style="2" customWidth="1"/>
    <col min="2" max="2" width="39.5416666666667" style="2" customWidth="1"/>
    <col min="3" max="3" width="65" style="2" customWidth="1"/>
    <col min="4" max="4" width="9.63333333333333" style="3" customWidth="1"/>
    <col min="5" max="6" width="10.6333333333333" style="2" customWidth="1"/>
    <col min="7" max="7" width="18.1833333333333" style="4" customWidth="1"/>
    <col min="8" max="8" width="9.36666666666667" style="4"/>
    <col min="9" max="16384" width="8.90833333333333" style="4"/>
  </cols>
  <sheetData>
    <row r="1" ht="16.5" spans="1:7">
      <c r="A1" s="5" t="s">
        <v>0</v>
      </c>
      <c r="B1" s="6" t="s">
        <v>1</v>
      </c>
      <c r="C1" s="7"/>
      <c r="D1" s="8"/>
      <c r="E1" s="8"/>
      <c r="F1" s="8"/>
      <c r="G1" s="8"/>
    </row>
    <row r="2" ht="16.5" spans="1:7">
      <c r="A2" s="5" t="s">
        <v>2</v>
      </c>
      <c r="B2" s="6" t="s">
        <v>3</v>
      </c>
      <c r="C2" s="7"/>
      <c r="D2" s="8"/>
      <c r="E2" s="8"/>
      <c r="F2" s="8"/>
      <c r="G2" s="8"/>
    </row>
    <row r="3" ht="16.5" spans="1:7">
      <c r="A3" s="5" t="s">
        <v>4</v>
      </c>
      <c r="B3" s="6" t="s">
        <v>5</v>
      </c>
      <c r="C3" s="7"/>
      <c r="D3" s="8"/>
      <c r="E3" s="8"/>
      <c r="F3" s="8"/>
      <c r="G3" s="8"/>
    </row>
    <row r="4" ht="16.5" spans="1:7">
      <c r="A4" s="5" t="s">
        <v>6</v>
      </c>
      <c r="B4" s="6" t="s">
        <v>7</v>
      </c>
      <c r="C4" s="7"/>
      <c r="D4" s="8"/>
      <c r="E4" s="8"/>
      <c r="F4" s="8"/>
      <c r="G4" s="8"/>
    </row>
    <row r="5" ht="21.75" customHeight="1" spans="1:7">
      <c r="A5" s="5" t="s">
        <v>8</v>
      </c>
      <c r="B5" s="6"/>
      <c r="C5" s="8"/>
      <c r="D5" s="8"/>
      <c r="E5" s="8"/>
      <c r="F5" s="8"/>
      <c r="G5" s="8"/>
    </row>
    <row r="6" ht="21" customHeight="1" spans="1:7">
      <c r="A6" s="9" t="s">
        <v>9</v>
      </c>
      <c r="B6" s="10"/>
      <c r="C6" s="8"/>
      <c r="D6" s="8"/>
      <c r="E6" s="8"/>
      <c r="F6" s="8"/>
      <c r="G6" s="8"/>
    </row>
    <row r="7" s="1" customFormat="1" ht="31" customHeight="1" spans="1:7">
      <c r="A7" s="11" t="s">
        <v>10</v>
      </c>
      <c r="B7" s="11"/>
      <c r="C7" s="11" t="s">
        <v>11</v>
      </c>
      <c r="D7" s="11" t="s">
        <v>12</v>
      </c>
      <c r="E7" s="12" t="s">
        <v>13</v>
      </c>
      <c r="F7" s="12" t="s">
        <v>14</v>
      </c>
      <c r="G7" s="12" t="s">
        <v>15</v>
      </c>
    </row>
    <row r="8" ht="16.5" spans="1:7">
      <c r="A8" s="13" t="s">
        <v>16</v>
      </c>
      <c r="B8" s="14" t="s">
        <v>17</v>
      </c>
      <c r="C8" s="15" t="s">
        <v>18</v>
      </c>
      <c r="D8" s="16">
        <v>650</v>
      </c>
      <c r="E8" s="17">
        <v>1</v>
      </c>
      <c r="F8" s="17">
        <v>21</v>
      </c>
      <c r="G8" s="18">
        <f t="shared" ref="G8:G13" si="0">D8*E8*F8</f>
        <v>13650</v>
      </c>
    </row>
    <row r="9" ht="16.5" spans="1:7">
      <c r="A9" s="19"/>
      <c r="B9" s="20"/>
      <c r="C9" s="15" t="s">
        <v>18</v>
      </c>
      <c r="D9" s="16">
        <v>650</v>
      </c>
      <c r="E9" s="17">
        <v>1</v>
      </c>
      <c r="F9" s="17">
        <v>21</v>
      </c>
      <c r="G9" s="18">
        <f t="shared" si="0"/>
        <v>13650</v>
      </c>
    </row>
    <row r="10" ht="16" customHeight="1" spans="1:7">
      <c r="A10" s="21"/>
      <c r="B10" s="21"/>
      <c r="C10" s="21"/>
      <c r="D10" s="21"/>
      <c r="E10" s="21"/>
      <c r="F10" s="21"/>
      <c r="G10" s="22">
        <f>SUM(G8:G9)</f>
        <v>27300</v>
      </c>
    </row>
    <row r="11" ht="16" customHeight="1" spans="1:7">
      <c r="A11" s="13" t="s">
        <v>19</v>
      </c>
      <c r="B11" s="23" t="s">
        <v>20</v>
      </c>
      <c r="C11" s="15" t="s">
        <v>21</v>
      </c>
      <c r="D11" s="16">
        <v>15000</v>
      </c>
      <c r="E11" s="17">
        <v>1</v>
      </c>
      <c r="F11" s="17">
        <v>1</v>
      </c>
      <c r="G11" s="18">
        <f t="shared" si="0"/>
        <v>15000</v>
      </c>
    </row>
    <row r="12" ht="16" customHeight="1" spans="1:7">
      <c r="A12" s="24"/>
      <c r="B12" s="23" t="s">
        <v>22</v>
      </c>
      <c r="C12" s="15" t="s">
        <v>21</v>
      </c>
      <c r="D12" s="16">
        <v>3000</v>
      </c>
      <c r="E12" s="17">
        <v>1</v>
      </c>
      <c r="F12" s="17">
        <v>1</v>
      </c>
      <c r="G12" s="18">
        <f t="shared" si="0"/>
        <v>3000</v>
      </c>
    </row>
    <row r="13" ht="16" customHeight="1" spans="1:7">
      <c r="A13" s="24"/>
      <c r="B13" s="23" t="s">
        <v>23</v>
      </c>
      <c r="C13" s="15" t="s">
        <v>21</v>
      </c>
      <c r="D13" s="16">
        <v>3000</v>
      </c>
      <c r="E13" s="17">
        <v>1</v>
      </c>
      <c r="F13" s="17">
        <v>1</v>
      </c>
      <c r="G13" s="18">
        <f t="shared" si="0"/>
        <v>3000</v>
      </c>
    </row>
    <row r="14" ht="16" customHeight="1" spans="1:7">
      <c r="A14" s="21" t="s">
        <v>24</v>
      </c>
      <c r="B14" s="21"/>
      <c r="C14" s="21"/>
      <c r="D14" s="21"/>
      <c r="E14" s="21"/>
      <c r="F14" s="21"/>
      <c r="G14" s="22">
        <f>SUM(G11:G13)</f>
        <v>21000</v>
      </c>
    </row>
    <row r="15" ht="16.5" spans="1:7">
      <c r="A15" s="13" t="s">
        <v>25</v>
      </c>
      <c r="B15" s="25" t="s">
        <v>26</v>
      </c>
      <c r="C15" s="15" t="s">
        <v>27</v>
      </c>
      <c r="D15" s="16">
        <v>258</v>
      </c>
      <c r="E15" s="17">
        <v>1</v>
      </c>
      <c r="F15" s="17">
        <v>17</v>
      </c>
      <c r="G15" s="18">
        <f t="shared" ref="G15:G22" si="1">D15*E15*F15</f>
        <v>4386</v>
      </c>
    </row>
    <row r="16" ht="16.5" spans="1:7">
      <c r="A16" s="24"/>
      <c r="B16" s="25" t="s">
        <v>28</v>
      </c>
      <c r="C16" s="15" t="s">
        <v>27</v>
      </c>
      <c r="D16" s="16">
        <v>208</v>
      </c>
      <c r="E16" s="17">
        <v>1</v>
      </c>
      <c r="F16" s="17">
        <v>44</v>
      </c>
      <c r="G16" s="18">
        <f t="shared" si="1"/>
        <v>9152</v>
      </c>
    </row>
    <row r="17" ht="16.5" spans="1:7">
      <c r="A17" s="24"/>
      <c r="B17" s="25" t="s">
        <v>29</v>
      </c>
      <c r="C17" s="15" t="s">
        <v>30</v>
      </c>
      <c r="D17" s="16">
        <v>88</v>
      </c>
      <c r="E17" s="17">
        <v>1</v>
      </c>
      <c r="F17" s="17">
        <v>30</v>
      </c>
      <c r="G17" s="18">
        <f t="shared" si="1"/>
        <v>2640</v>
      </c>
    </row>
    <row r="18" ht="16.5" spans="1:7">
      <c r="A18" s="24"/>
      <c r="B18" s="25" t="s">
        <v>31</v>
      </c>
      <c r="C18" s="15" t="s">
        <v>32</v>
      </c>
      <c r="D18" s="16">
        <v>500</v>
      </c>
      <c r="E18" s="17">
        <v>1</v>
      </c>
      <c r="F18" s="17">
        <v>52</v>
      </c>
      <c r="G18" s="18">
        <f t="shared" si="1"/>
        <v>26000</v>
      </c>
    </row>
    <row r="19" ht="16.5" spans="1:7">
      <c r="A19" s="24"/>
      <c r="B19" s="26" t="s">
        <v>33</v>
      </c>
      <c r="C19" s="15" t="s">
        <v>27</v>
      </c>
      <c r="D19" s="16">
        <v>258</v>
      </c>
      <c r="E19" s="17">
        <v>1</v>
      </c>
      <c r="F19" s="17">
        <v>3</v>
      </c>
      <c r="G19" s="18">
        <f t="shared" si="1"/>
        <v>774</v>
      </c>
    </row>
    <row r="20" ht="16.5" spans="1:7">
      <c r="A20" s="24"/>
      <c r="B20" s="26" t="s">
        <v>34</v>
      </c>
      <c r="C20" s="15" t="s">
        <v>35</v>
      </c>
      <c r="D20" s="16">
        <v>468</v>
      </c>
      <c r="E20" s="17">
        <v>1</v>
      </c>
      <c r="F20" s="17">
        <v>1</v>
      </c>
      <c r="G20" s="18">
        <f t="shared" si="1"/>
        <v>468</v>
      </c>
    </row>
    <row r="21" ht="16.5" spans="1:7">
      <c r="A21" s="24"/>
      <c r="B21" s="27" t="s">
        <v>36</v>
      </c>
      <c r="C21" s="15" t="s">
        <v>37</v>
      </c>
      <c r="D21" s="16">
        <v>20250</v>
      </c>
      <c r="E21" s="17">
        <v>1</v>
      </c>
      <c r="F21" s="17">
        <v>1</v>
      </c>
      <c r="G21" s="18">
        <f t="shared" si="1"/>
        <v>20250</v>
      </c>
    </row>
    <row r="22" ht="16.5" spans="1:7">
      <c r="A22" s="19"/>
      <c r="B22" s="28"/>
      <c r="C22" s="15" t="s">
        <v>38</v>
      </c>
      <c r="D22" s="16">
        <v>600</v>
      </c>
      <c r="E22" s="17">
        <v>1</v>
      </c>
      <c r="F22" s="17">
        <v>1</v>
      </c>
      <c r="G22" s="18">
        <f t="shared" si="1"/>
        <v>600</v>
      </c>
    </row>
    <row r="23" ht="16" customHeight="1" spans="1:7">
      <c r="A23" s="21" t="s">
        <v>39</v>
      </c>
      <c r="B23" s="21"/>
      <c r="C23" s="21"/>
      <c r="D23" s="21"/>
      <c r="E23" s="21"/>
      <c r="F23" s="21"/>
      <c r="G23" s="22">
        <f>SUM(G15:G22)</f>
        <v>64270</v>
      </c>
    </row>
    <row r="24" ht="16" customHeight="1" spans="1:7">
      <c r="A24" s="29" t="s">
        <v>40</v>
      </c>
      <c r="B24" s="15" t="s">
        <v>41</v>
      </c>
      <c r="C24" s="15" t="s">
        <v>42</v>
      </c>
      <c r="D24" s="16">
        <v>1500</v>
      </c>
      <c r="E24" s="16">
        <v>1</v>
      </c>
      <c r="F24" s="16">
        <v>2</v>
      </c>
      <c r="G24" s="18">
        <f>D24*E24*F24</f>
        <v>3000</v>
      </c>
    </row>
    <row r="25" ht="16" customHeight="1" spans="1:7">
      <c r="A25" s="29"/>
      <c r="B25" s="15" t="s">
        <v>43</v>
      </c>
      <c r="C25" s="15" t="s">
        <v>44</v>
      </c>
      <c r="D25" s="16">
        <v>2500</v>
      </c>
      <c r="E25" s="16">
        <v>1</v>
      </c>
      <c r="F25" s="16">
        <v>2</v>
      </c>
      <c r="G25" s="18">
        <f>D25*E25*F25</f>
        <v>5000</v>
      </c>
    </row>
    <row r="26" ht="16" customHeight="1" spans="1:7">
      <c r="A26" s="29"/>
      <c r="B26" s="15" t="s">
        <v>45</v>
      </c>
      <c r="C26" s="15" t="s">
        <v>46</v>
      </c>
      <c r="D26" s="16">
        <v>20</v>
      </c>
      <c r="E26" s="16">
        <v>1</v>
      </c>
      <c r="F26" s="16">
        <v>42</v>
      </c>
      <c r="G26" s="18">
        <f>D26*E26*F26</f>
        <v>840</v>
      </c>
    </row>
    <row r="27" ht="16" customHeight="1" spans="1:7">
      <c r="A27" s="29"/>
      <c r="B27" s="15" t="s">
        <v>47</v>
      </c>
      <c r="C27" s="15" t="s">
        <v>48</v>
      </c>
      <c r="D27" s="16">
        <v>100</v>
      </c>
      <c r="E27" s="16">
        <v>1</v>
      </c>
      <c r="F27" s="16">
        <v>43</v>
      </c>
      <c r="G27" s="18">
        <f>D27*E27*F27</f>
        <v>4300</v>
      </c>
    </row>
    <row r="28" ht="16" customHeight="1" spans="1:7">
      <c r="A28" s="29"/>
      <c r="B28" s="15" t="s">
        <v>49</v>
      </c>
      <c r="C28" s="15"/>
      <c r="D28" s="16">
        <v>1500</v>
      </c>
      <c r="E28" s="16">
        <v>1</v>
      </c>
      <c r="F28" s="16">
        <v>1</v>
      </c>
      <c r="G28" s="18">
        <f>D28*E28*F28</f>
        <v>1500</v>
      </c>
    </row>
    <row r="29" ht="16" customHeight="1" spans="1:7">
      <c r="A29" s="30"/>
      <c r="B29" s="15" t="s">
        <v>50</v>
      </c>
      <c r="C29" s="15" t="s">
        <v>51</v>
      </c>
      <c r="D29" s="16">
        <v>1000</v>
      </c>
      <c r="E29" s="16">
        <v>1</v>
      </c>
      <c r="F29" s="16">
        <v>1</v>
      </c>
      <c r="G29" s="18">
        <f>D29*E29*F29</f>
        <v>1000</v>
      </c>
    </row>
    <row r="30" ht="16" customHeight="1" spans="1:7">
      <c r="A30" s="21" t="s">
        <v>52</v>
      </c>
      <c r="B30" s="21"/>
      <c r="C30" s="21"/>
      <c r="D30" s="21"/>
      <c r="E30" s="21"/>
      <c r="F30" s="21"/>
      <c r="G30" s="22">
        <f>SUM(G24:G29)</f>
        <v>15640</v>
      </c>
    </row>
    <row r="31" ht="16.5" spans="1:7">
      <c r="A31" s="16" t="s">
        <v>53</v>
      </c>
      <c r="B31" s="15" t="s">
        <v>54</v>
      </c>
      <c r="C31" s="15" t="s">
        <v>55</v>
      </c>
      <c r="D31" s="16">
        <v>700</v>
      </c>
      <c r="E31" s="17">
        <v>1</v>
      </c>
      <c r="F31" s="17">
        <v>0</v>
      </c>
      <c r="G31" s="18">
        <f t="shared" ref="G31:G40" si="2">D31*E31*F31</f>
        <v>0</v>
      </c>
    </row>
    <row r="32" ht="16.5" spans="1:7">
      <c r="A32" s="16"/>
      <c r="B32" s="15" t="s">
        <v>56</v>
      </c>
      <c r="C32" s="15" t="s">
        <v>55</v>
      </c>
      <c r="D32" s="16">
        <v>850</v>
      </c>
      <c r="E32" s="17">
        <v>1</v>
      </c>
      <c r="F32" s="17">
        <v>0</v>
      </c>
      <c r="G32" s="18">
        <f t="shared" si="2"/>
        <v>0</v>
      </c>
    </row>
    <row r="33" ht="16.5" spans="1:7">
      <c r="A33" s="16"/>
      <c r="B33" s="15" t="s">
        <v>57</v>
      </c>
      <c r="C33" s="15"/>
      <c r="D33" s="16">
        <v>350</v>
      </c>
      <c r="E33" s="17">
        <v>1</v>
      </c>
      <c r="F33" s="17">
        <v>7</v>
      </c>
      <c r="G33" s="18">
        <f t="shared" si="2"/>
        <v>2450</v>
      </c>
    </row>
    <row r="34" ht="16.5" spans="1:7">
      <c r="A34" s="16"/>
      <c r="B34" s="15" t="s">
        <v>58</v>
      </c>
      <c r="C34" s="15"/>
      <c r="D34" s="16">
        <v>450</v>
      </c>
      <c r="E34" s="17">
        <v>1</v>
      </c>
      <c r="F34" s="17">
        <v>8</v>
      </c>
      <c r="G34" s="18">
        <f t="shared" si="2"/>
        <v>3600</v>
      </c>
    </row>
    <row r="35" ht="19" customHeight="1" spans="1:7">
      <c r="A35" s="16"/>
      <c r="B35" s="31" t="s">
        <v>59</v>
      </c>
      <c r="C35" s="15" t="s">
        <v>60</v>
      </c>
      <c r="D35" s="16">
        <v>2000</v>
      </c>
      <c r="E35" s="17">
        <v>1</v>
      </c>
      <c r="F35" s="17">
        <v>1</v>
      </c>
      <c r="G35" s="18">
        <f t="shared" si="2"/>
        <v>2000</v>
      </c>
    </row>
    <row r="36" ht="16.5" spans="1:7">
      <c r="A36" s="16"/>
      <c r="B36" s="15" t="s">
        <v>61</v>
      </c>
      <c r="C36" s="15"/>
      <c r="D36" s="16">
        <v>350</v>
      </c>
      <c r="E36" s="17">
        <v>1</v>
      </c>
      <c r="F36" s="17">
        <v>6</v>
      </c>
      <c r="G36" s="18">
        <f t="shared" si="2"/>
        <v>2100</v>
      </c>
    </row>
    <row r="37" ht="16.5" spans="1:7">
      <c r="A37" s="16"/>
      <c r="B37" s="15" t="s">
        <v>62</v>
      </c>
      <c r="C37" s="15"/>
      <c r="D37" s="16">
        <v>450</v>
      </c>
      <c r="E37" s="17">
        <v>1</v>
      </c>
      <c r="F37" s="17">
        <v>3</v>
      </c>
      <c r="G37" s="18">
        <f t="shared" si="2"/>
        <v>1350</v>
      </c>
    </row>
    <row r="38" ht="16.5" spans="1:7">
      <c r="A38" s="16"/>
      <c r="B38" s="15" t="s">
        <v>63</v>
      </c>
      <c r="C38" s="15" t="s">
        <v>64</v>
      </c>
      <c r="D38" s="16">
        <v>600</v>
      </c>
      <c r="E38" s="17">
        <v>1</v>
      </c>
      <c r="F38" s="17">
        <v>0</v>
      </c>
      <c r="G38" s="18">
        <f t="shared" si="2"/>
        <v>0</v>
      </c>
    </row>
    <row r="39" ht="16.5" spans="1:7">
      <c r="A39" s="16"/>
      <c r="B39" s="15" t="s">
        <v>65</v>
      </c>
      <c r="C39" s="15"/>
      <c r="D39" s="16">
        <v>1600</v>
      </c>
      <c r="E39" s="17">
        <v>1</v>
      </c>
      <c r="F39" s="17">
        <v>1</v>
      </c>
      <c r="G39" s="18">
        <f t="shared" si="2"/>
        <v>1600</v>
      </c>
    </row>
    <row r="40" ht="19" customHeight="1" spans="1:7">
      <c r="A40" s="16"/>
      <c r="B40" s="32" t="s">
        <v>66</v>
      </c>
      <c r="C40" s="32" t="s">
        <v>67</v>
      </c>
      <c r="D40" s="16">
        <v>2</v>
      </c>
      <c r="E40" s="17">
        <v>1</v>
      </c>
      <c r="F40" s="17">
        <v>50</v>
      </c>
      <c r="G40" s="18">
        <f t="shared" si="2"/>
        <v>100</v>
      </c>
    </row>
    <row r="41" ht="16" customHeight="1" spans="1:7">
      <c r="A41" s="21" t="s">
        <v>68</v>
      </c>
      <c r="B41" s="21"/>
      <c r="C41" s="21"/>
      <c r="D41" s="21"/>
      <c r="E41" s="21"/>
      <c r="F41" s="21"/>
      <c r="G41" s="22">
        <f>SUM(G31:G40)</f>
        <v>13200</v>
      </c>
    </row>
    <row r="42" ht="16.5" spans="1:7">
      <c r="A42" s="13" t="s">
        <v>69</v>
      </c>
      <c r="B42" s="15" t="s">
        <v>70</v>
      </c>
      <c r="C42" s="15" t="s">
        <v>71</v>
      </c>
      <c r="D42" s="16">
        <v>20</v>
      </c>
      <c r="E42" s="17">
        <v>1</v>
      </c>
      <c r="F42" s="17">
        <v>6</v>
      </c>
      <c r="G42" s="18">
        <f t="shared" ref="G42:G44" si="3">D42*E42*F42</f>
        <v>120</v>
      </c>
    </row>
    <row r="43" ht="16.5" spans="1:7">
      <c r="A43" s="24"/>
      <c r="B43" s="15" t="s">
        <v>72</v>
      </c>
      <c r="C43" s="15"/>
      <c r="D43" s="16">
        <v>10</v>
      </c>
      <c r="E43" s="17">
        <v>2</v>
      </c>
      <c r="F43" s="17">
        <v>43</v>
      </c>
      <c r="G43" s="18">
        <f t="shared" si="3"/>
        <v>860</v>
      </c>
    </row>
    <row r="44" ht="16.5" spans="1:7">
      <c r="A44" s="24"/>
      <c r="B44" s="15" t="s">
        <v>73</v>
      </c>
      <c r="C44" s="15"/>
      <c r="D44" s="16">
        <v>6</v>
      </c>
      <c r="E44" s="17">
        <v>2</v>
      </c>
      <c r="F44" s="17">
        <v>43</v>
      </c>
      <c r="G44" s="18">
        <f t="shared" si="3"/>
        <v>516</v>
      </c>
    </row>
    <row r="45" ht="16.5" spans="1:7">
      <c r="A45" s="24"/>
      <c r="B45" s="15" t="s">
        <v>74</v>
      </c>
      <c r="C45" s="15" t="s">
        <v>75</v>
      </c>
      <c r="D45" s="16">
        <v>150</v>
      </c>
      <c r="E45" s="17">
        <v>1</v>
      </c>
      <c r="F45" s="17">
        <v>6</v>
      </c>
      <c r="G45" s="18">
        <f t="shared" ref="G45:G53" si="4">D45*E45*F45</f>
        <v>900</v>
      </c>
    </row>
    <row r="46" ht="16.5" spans="1:7">
      <c r="A46" s="24"/>
      <c r="B46" s="15" t="s">
        <v>76</v>
      </c>
      <c r="C46" s="15" t="s">
        <v>77</v>
      </c>
      <c r="D46" s="16">
        <v>10</v>
      </c>
      <c r="E46" s="17">
        <v>1</v>
      </c>
      <c r="F46" s="17">
        <v>44</v>
      </c>
      <c r="G46" s="18">
        <f t="shared" si="4"/>
        <v>440</v>
      </c>
    </row>
    <row r="47" ht="16.5" spans="1:7">
      <c r="A47" s="24"/>
      <c r="B47" s="15" t="s">
        <v>78</v>
      </c>
      <c r="C47" s="15"/>
      <c r="D47" s="16">
        <v>300</v>
      </c>
      <c r="E47" s="17">
        <v>1</v>
      </c>
      <c r="F47" s="17">
        <v>1</v>
      </c>
      <c r="G47" s="18">
        <f t="shared" si="4"/>
        <v>300</v>
      </c>
    </row>
    <row r="48" ht="16.5" spans="1:7">
      <c r="A48" s="24"/>
      <c r="B48" s="15" t="s">
        <v>79</v>
      </c>
      <c r="C48" s="15" t="s">
        <v>80</v>
      </c>
      <c r="D48" s="16">
        <v>300</v>
      </c>
      <c r="E48" s="17">
        <v>1</v>
      </c>
      <c r="F48" s="17">
        <v>2</v>
      </c>
      <c r="G48" s="18">
        <f t="shared" si="4"/>
        <v>600</v>
      </c>
    </row>
    <row r="49" ht="16.5" spans="1:7">
      <c r="A49" s="24"/>
      <c r="B49" s="15" t="s">
        <v>81</v>
      </c>
      <c r="C49" s="15" t="s">
        <v>82</v>
      </c>
      <c r="D49" s="16">
        <v>100</v>
      </c>
      <c r="E49" s="17">
        <v>1</v>
      </c>
      <c r="F49" s="17">
        <v>2</v>
      </c>
      <c r="G49" s="18">
        <f t="shared" si="4"/>
        <v>200</v>
      </c>
    </row>
    <row r="50" ht="16.5" spans="1:7">
      <c r="A50" s="24"/>
      <c r="B50" s="15" t="s">
        <v>83</v>
      </c>
      <c r="C50" s="15" t="s">
        <v>84</v>
      </c>
      <c r="D50" s="16">
        <v>922</v>
      </c>
      <c r="E50" s="17">
        <v>1</v>
      </c>
      <c r="F50" s="17">
        <v>1</v>
      </c>
      <c r="G50" s="18">
        <f t="shared" si="4"/>
        <v>922</v>
      </c>
    </row>
    <row r="51" ht="16.5" spans="1:7">
      <c r="A51" s="24"/>
      <c r="B51" s="15" t="s">
        <v>85</v>
      </c>
      <c r="C51" s="15" t="s">
        <v>86</v>
      </c>
      <c r="D51" s="16">
        <v>12</v>
      </c>
      <c r="E51" s="17">
        <v>1</v>
      </c>
      <c r="F51" s="17">
        <v>54</v>
      </c>
      <c r="G51" s="18">
        <f>D51*E51*F51</f>
        <v>648</v>
      </c>
    </row>
    <row r="52" ht="16.5" spans="1:7">
      <c r="A52" s="19"/>
      <c r="B52" s="15" t="s">
        <v>87</v>
      </c>
      <c r="C52" s="15" t="s">
        <v>88</v>
      </c>
      <c r="D52" s="16">
        <v>120</v>
      </c>
      <c r="E52" s="17">
        <v>1</v>
      </c>
      <c r="F52" s="17">
        <v>45</v>
      </c>
      <c r="G52" s="18">
        <f>D52*E52*F52</f>
        <v>5400</v>
      </c>
    </row>
    <row r="53" ht="16" customHeight="1" spans="1:7">
      <c r="A53" s="33" t="s">
        <v>89</v>
      </c>
      <c r="B53" s="33"/>
      <c r="C53" s="33"/>
      <c r="D53" s="33"/>
      <c r="E53" s="33"/>
      <c r="F53" s="33"/>
      <c r="G53" s="22">
        <f>SUM(G42:G52)</f>
        <v>10906</v>
      </c>
    </row>
    <row r="54" ht="16.5" spans="1:7">
      <c r="A54" s="34" t="s">
        <v>90</v>
      </c>
      <c r="B54" s="35" t="s">
        <v>16</v>
      </c>
      <c r="C54" s="36" t="s">
        <v>91</v>
      </c>
      <c r="D54" s="37">
        <v>500</v>
      </c>
      <c r="E54" s="18">
        <v>3</v>
      </c>
      <c r="F54" s="18">
        <v>1</v>
      </c>
      <c r="G54" s="18">
        <f t="shared" ref="G54:G58" si="5">D54*E54*F54</f>
        <v>1500</v>
      </c>
    </row>
    <row r="55" ht="16.5" spans="1:7">
      <c r="A55" s="34"/>
      <c r="B55" s="35" t="s">
        <v>25</v>
      </c>
      <c r="C55" s="36" t="s">
        <v>91</v>
      </c>
      <c r="D55" s="37">
        <v>100</v>
      </c>
      <c r="E55" s="18">
        <v>4</v>
      </c>
      <c r="F55" s="18">
        <v>2</v>
      </c>
      <c r="G55" s="18">
        <f t="shared" si="5"/>
        <v>800</v>
      </c>
    </row>
    <row r="56" ht="22" customHeight="1" spans="1:7">
      <c r="A56" s="34"/>
      <c r="B56" s="35" t="s">
        <v>53</v>
      </c>
      <c r="C56" s="36" t="s">
        <v>91</v>
      </c>
      <c r="D56" s="37">
        <v>200</v>
      </c>
      <c r="E56" s="18">
        <v>2</v>
      </c>
      <c r="F56" s="18">
        <v>1</v>
      </c>
      <c r="G56" s="18">
        <f t="shared" si="5"/>
        <v>400</v>
      </c>
    </row>
    <row r="57" ht="22" customHeight="1" spans="1:7">
      <c r="A57" s="34"/>
      <c r="B57" s="35" t="s">
        <v>92</v>
      </c>
      <c r="C57" s="38" t="s">
        <v>93</v>
      </c>
      <c r="D57" s="37">
        <v>500</v>
      </c>
      <c r="E57" s="18">
        <v>2</v>
      </c>
      <c r="F57" s="18">
        <v>1</v>
      </c>
      <c r="G57" s="18">
        <f t="shared" si="5"/>
        <v>1000</v>
      </c>
    </row>
    <row r="58" ht="16.5" spans="1:7">
      <c r="A58" s="34"/>
      <c r="B58" s="35" t="s">
        <v>94</v>
      </c>
      <c r="C58" s="36" t="s">
        <v>91</v>
      </c>
      <c r="D58" s="37">
        <v>600</v>
      </c>
      <c r="E58" s="18">
        <v>3</v>
      </c>
      <c r="F58" s="18">
        <v>2</v>
      </c>
      <c r="G58" s="18">
        <f t="shared" si="5"/>
        <v>3600</v>
      </c>
    </row>
    <row r="59" ht="16" customHeight="1" spans="1:7">
      <c r="A59" s="33" t="s">
        <v>89</v>
      </c>
      <c r="B59" s="33"/>
      <c r="C59" s="33"/>
      <c r="D59" s="33"/>
      <c r="E59" s="33"/>
      <c r="F59" s="33"/>
      <c r="G59" s="22">
        <f>SUM(G54:G58)</f>
        <v>7300</v>
      </c>
    </row>
    <row r="60" ht="16.5" spans="1:7">
      <c r="A60" s="39" t="s">
        <v>95</v>
      </c>
      <c r="B60" s="40"/>
      <c r="C60" s="40"/>
      <c r="D60" s="40"/>
      <c r="E60" s="40"/>
      <c r="F60" s="40"/>
      <c r="G60" s="41">
        <f>G10+G14+G23+G30+G41+G53+G59</f>
        <v>159616</v>
      </c>
    </row>
    <row r="61" ht="16.5" spans="1:7">
      <c r="A61" s="39" t="s">
        <v>96</v>
      </c>
      <c r="B61" s="40"/>
      <c r="C61" s="40"/>
      <c r="D61" s="40"/>
      <c r="E61" s="40"/>
      <c r="F61" s="40"/>
      <c r="G61" s="41">
        <f>G60*0.1</f>
        <v>15961.6</v>
      </c>
    </row>
    <row r="62" ht="16.5" spans="1:7">
      <c r="A62" s="42" t="s">
        <v>97</v>
      </c>
      <c r="B62" s="43"/>
      <c r="C62" s="43"/>
      <c r="D62" s="43"/>
      <c r="E62" s="43"/>
      <c r="F62" s="44"/>
      <c r="G62" s="41">
        <f>SUM(G60:G61)</f>
        <v>175577.6</v>
      </c>
    </row>
  </sheetData>
  <mergeCells count="19">
    <mergeCell ref="A7:B7"/>
    <mergeCell ref="A10:F10"/>
    <mergeCell ref="A23:F23"/>
    <mergeCell ref="A30:F30"/>
    <mergeCell ref="A41:F41"/>
    <mergeCell ref="A53:F53"/>
    <mergeCell ref="A59:F59"/>
    <mergeCell ref="A60:F60"/>
    <mergeCell ref="A61:F61"/>
    <mergeCell ref="A62:F62"/>
    <mergeCell ref="A8:A9"/>
    <mergeCell ref="A11:A13"/>
    <mergeCell ref="A15:A22"/>
    <mergeCell ref="A24:A29"/>
    <mergeCell ref="A31:A40"/>
    <mergeCell ref="A42:A52"/>
    <mergeCell ref="A54:A58"/>
    <mergeCell ref="B8:B9"/>
    <mergeCell ref="B21:B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Stephen_chen</dc:creator>
  <cp:lastModifiedBy>Cary On</cp:lastModifiedBy>
  <dcterms:created xsi:type="dcterms:W3CDTF">2020-08-26T05:11:00Z</dcterms:created>
  <dcterms:modified xsi:type="dcterms:W3CDTF">2021-04-12T05:17:49Z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1FC6BA31DF4B49B8A23CBF4A1DC9D3DF</vt:lpwstr>
  </property>
</Properties>
</file>