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608" windowHeight="6900" firstSheet="1" activeTab="1"/>
  </bookViews>
  <sheets>
    <sheet name="Sheet3" sheetId="3" state="hidden" r:id="rId1"/>
    <sheet name="8.20-22" sheetId="8" r:id="rId2"/>
  </sheets>
  <calcPr calcId="125725"/>
</workbook>
</file>

<file path=xl/calcChain.xml><?xml version="1.0" encoding="utf-8"?>
<calcChain xmlns="http://schemas.openxmlformats.org/spreadsheetml/2006/main">
  <c r="F42" i="8"/>
  <c r="F41"/>
  <c r="D10"/>
  <c r="F27" l="1"/>
  <c r="F26"/>
  <c r="F40"/>
  <c r="F35"/>
  <c r="F31"/>
  <c r="E15" s="1"/>
  <c r="F25"/>
  <c r="F21"/>
  <c r="F39"/>
  <c r="F34"/>
  <c r="F36" s="1"/>
  <c r="F45"/>
  <c r="F46" s="1"/>
  <c r="E14" s="1"/>
  <c r="F30"/>
  <c r="F20"/>
  <c r="D9" s="1"/>
  <c r="D12" l="1"/>
  <c r="F22"/>
  <c r="C49" s="1"/>
  <c r="F49" s="1"/>
  <c r="D11"/>
  <c r="E13"/>
  <c r="F50" l="1"/>
  <c r="D16"/>
  <c r="D17" s="1"/>
</calcChain>
</file>

<file path=xl/sharedStrings.xml><?xml version="1.0" encoding="utf-8"?>
<sst xmlns="http://schemas.openxmlformats.org/spreadsheetml/2006/main" count="105" uniqueCount="63">
  <si>
    <t>A</t>
    <phoneticPr fontId="7" type="noConversion"/>
  </si>
  <si>
    <t>B</t>
    <phoneticPr fontId="7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</si>
  <si>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7" type="noConversion"/>
  </si>
  <si>
    <t>C</t>
    <phoneticPr fontId="7" type="noConversion"/>
  </si>
  <si>
    <t>D</t>
    <phoneticPr fontId="7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</si>
  <si>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</si>
  <si>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</si>
  <si>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</si>
  <si>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</si>
  <si>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7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</si>
  <si>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</si>
  <si>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</si>
  <si>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</si>
  <si>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</si>
  <si>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</si>
  <si>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7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</si>
  <si>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7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</si>
  <si>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</si>
  <si>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</si>
  <si>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7" type="noConversion"/>
  </si>
  <si>
    <t>Agency Address:   Rm1508, Ruichen Int'l Center, No.13 Nongzhanguan South Rd., Chaoyang District, Beijing, China.</t>
    <phoneticPr fontId="7" type="noConversion"/>
  </si>
  <si>
    <t>Contact Info.:           Zhonglan  +86-13910193620</t>
    <phoneticPr fontId="7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</si>
  <si>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2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</si>
  <si>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2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</si>
  <si>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</si>
  <si>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7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</si>
  <si>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7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</si>
  <si>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</si>
  <si>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2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</si>
  <si>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</si>
  <si>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7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</si>
  <si>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2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</si>
  <si>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</si>
  <si>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2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</si>
  <si>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</si>
  <si>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
</t>
    </r>
    <r>
      <rPr>
        <sz val="10"/>
        <rFont val="宋体"/>
        <family val="3"/>
        <charset val="134"/>
      </rPr>
      <t>专家机场接送机</t>
    </r>
    <phoneticPr fontId="7" type="noConversion"/>
  </si>
  <si>
    <t>E</t>
    <phoneticPr fontId="22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</si>
  <si>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2" type="noConversion"/>
  </si>
  <si>
    <t>服务费</t>
    <phoneticPr fontId="7" type="noConversion"/>
  </si>
  <si>
    <r>
      <t xml:space="preserve">
</t>
    </r>
    <r>
      <rPr>
        <sz val="10"/>
        <rFont val="宋体"/>
        <family val="3"/>
        <charset val="134"/>
      </rPr>
      <t>机票</t>
    </r>
    <phoneticPr fontId="7" type="noConversion"/>
  </si>
  <si>
    <t>杂项</t>
    <phoneticPr fontId="7" type="noConversion"/>
  </si>
  <si>
    <t>F</t>
    <phoneticPr fontId="22" type="noConversion"/>
  </si>
  <si>
    <t>杂项</t>
    <phoneticPr fontId="22" type="noConversion"/>
  </si>
  <si>
    <t>服务费</t>
    <phoneticPr fontId="22" type="noConversion"/>
  </si>
  <si>
    <t>Both in EN &amp; CN</t>
    <phoneticPr fontId="22" type="noConversion"/>
  </si>
  <si>
    <t>第三方抵扣</t>
    <phoneticPr fontId="22" type="noConversion"/>
  </si>
  <si>
    <t>G</t>
    <phoneticPr fontId="22" type="noConversion"/>
  </si>
  <si>
    <t>H</t>
    <phoneticPr fontId="7" type="noConversion"/>
  </si>
  <si>
    <t>火车票</t>
    <phoneticPr fontId="7" type="noConversion"/>
  </si>
  <si>
    <r>
      <t xml:space="preserve">Project Name:         </t>
    </r>
    <r>
      <rPr>
        <sz val="12"/>
        <color indexed="8"/>
        <rFont val="宋体"/>
        <family val="3"/>
        <charset val="134"/>
      </rPr>
      <t>沈阳技术专家大会</t>
    </r>
    <phoneticPr fontId="7" type="noConversion"/>
  </si>
  <si>
    <t>Project Date:           2018.8.20-22</t>
    <phoneticPr fontId="22" type="noConversion"/>
  </si>
  <si>
    <t>数量价格预估，以实际为准</t>
    <phoneticPr fontId="25" type="noConversion"/>
  </si>
  <si>
    <t>沈阳希尔顿酒店</t>
    <phoneticPr fontId="22" type="noConversion"/>
  </si>
  <si>
    <t xml:space="preserve">
</t>
    <phoneticPr fontId="7" type="noConversion"/>
  </si>
  <si>
    <r>
      <t xml:space="preserve">Dinner
</t>
    </r>
    <r>
      <rPr>
        <sz val="10"/>
        <rFont val="宋体"/>
        <family val="3"/>
        <charset val="134"/>
      </rPr>
      <t>晚宴</t>
    </r>
    <phoneticPr fontId="7" type="noConversion"/>
  </si>
  <si>
    <r>
      <t xml:space="preserve">Lunch
</t>
    </r>
    <r>
      <rPr>
        <sz val="10"/>
        <rFont val="宋体"/>
        <family val="3"/>
        <charset val="134"/>
      </rPr>
      <t>午餐</t>
    </r>
    <phoneticPr fontId="7" type="noConversion"/>
  </si>
  <si>
    <t>礼品</t>
    <phoneticPr fontId="7" type="noConversion"/>
  </si>
  <si>
    <t>40</t>
    <phoneticPr fontId="22" type="noConversion"/>
  </si>
  <si>
    <t>门票（工厂参观）</t>
    <phoneticPr fontId="7" type="noConversion"/>
  </si>
  <si>
    <t>1</t>
    <phoneticPr fontId="22" type="noConversion"/>
  </si>
  <si>
    <t>大巴接送
（酒店-培训学校-工厂-机场）</t>
    <phoneticPr fontId="7" type="noConversion"/>
  </si>
  <si>
    <t>5</t>
    <phoneticPr fontId="22" type="noConversion"/>
  </si>
  <si>
    <t>会议资料</t>
    <phoneticPr fontId="7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</si>
</sst>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6" fillId="0" borderId="0" xfId="0" applyFont="1">
      <alignment vertical="center"/>
    </xf>
    <xf numFmtId="177" fontId="5" fillId="3" borderId="1" xfId="3" applyNumberFormat="1" applyFont="1" applyFill="1" applyBorder="1" applyAlignment="1">
      <alignment horizontal="left" vertical="center"/>
    </xf>
    <xf numFmtId="177" fontId="5" fillId="3" borderId="0" xfId="3" applyNumberFormat="1" applyFont="1" applyFill="1" applyBorder="1" applyAlignment="1">
      <alignment horizontal="left" vertical="center"/>
    </xf>
    <xf numFmtId="178" fontId="5" fillId="3" borderId="0" xfId="3" applyNumberFormat="1" applyFont="1" applyFill="1" applyBorder="1" applyAlignment="1">
      <alignment horizontal="center" vertical="center"/>
    </xf>
    <xf numFmtId="178" fontId="5" fillId="3" borderId="0" xfId="3" applyNumberFormat="1" applyFont="1" applyFill="1" applyBorder="1" applyAlignment="1">
      <alignment horizontal="left" vertical="center"/>
    </xf>
    <xf numFmtId="177" fontId="5" fillId="3" borderId="2" xfId="3" applyNumberFormat="1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center" vertical="center" wrapText="1"/>
    </xf>
    <xf numFmtId="178" fontId="12" fillId="4" borderId="4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8" fontId="8" fillId="5" borderId="4" xfId="2" applyNumberFormat="1" applyFont="1" applyFill="1" applyBorder="1" applyAlignment="1">
      <alignment horizontal="right" vertical="center" wrapText="1"/>
    </xf>
    <xf numFmtId="0" fontId="16" fillId="0" borderId="4" xfId="2" applyFont="1" applyFill="1" applyBorder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178" fontId="6" fillId="0" borderId="0" xfId="0" applyNumberFormat="1" applyFont="1">
      <alignment vertical="center"/>
    </xf>
    <xf numFmtId="0" fontId="16" fillId="0" borderId="3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vertical="center" wrapText="1"/>
    </xf>
    <xf numFmtId="9" fontId="16" fillId="0" borderId="4" xfId="2" applyNumberFormat="1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 wrapText="1"/>
    </xf>
    <xf numFmtId="178" fontId="20" fillId="5" borderId="7" xfId="2" applyNumberFormat="1" applyFont="1" applyFill="1" applyBorder="1" applyAlignment="1">
      <alignment horizontal="right" vertical="center" wrapText="1"/>
    </xf>
    <xf numFmtId="40" fontId="20" fillId="5" borderId="8" xfId="2" applyNumberFormat="1" applyFont="1" applyFill="1" applyBorder="1" applyAlignment="1">
      <alignment horizontal="right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2" fillId="4" borderId="3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/>
      <protection locked="0"/>
    </xf>
    <xf numFmtId="178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Protection="1">
      <alignment vertical="center"/>
      <protection locked="0"/>
    </xf>
    <xf numFmtId="178" fontId="12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2" applyFont="1" applyFill="1" applyBorder="1" applyAlignment="1" applyProtection="1">
      <alignment horizontal="center" vertical="center" wrapText="1"/>
      <protection locked="0"/>
    </xf>
    <xf numFmtId="178" fontId="8" fillId="0" borderId="4" xfId="5" applyNumberFormat="1" applyFont="1" applyBorder="1" applyAlignment="1" applyProtection="1">
      <alignment vertical="center" wrapText="1"/>
      <protection locked="0"/>
    </xf>
    <xf numFmtId="177" fontId="9" fillId="0" borderId="5" xfId="3" applyNumberFormat="1" applyFont="1" applyBorder="1" applyAlignment="1" applyProtection="1">
      <alignment vertical="center" wrapText="1"/>
      <protection locked="0"/>
    </xf>
    <xf numFmtId="178" fontId="8" fillId="5" borderId="4" xfId="2" applyNumberFormat="1" applyFont="1" applyFill="1" applyBorder="1" applyAlignment="1" applyProtection="1">
      <alignment vertical="center" wrapText="1"/>
      <protection locked="0"/>
    </xf>
    <xf numFmtId="176" fontId="8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8" fillId="5" borderId="5" xfId="2" applyNumberFormat="1" applyFont="1" applyFill="1" applyBorder="1" applyAlignment="1">
      <alignment horizontal="right" vertical="center" wrapText="1"/>
    </xf>
    <xf numFmtId="0" fontId="23" fillId="0" borderId="0" xfId="4" applyNumberFormat="1" applyFont="1" applyFill="1" applyBorder="1" applyAlignment="1" applyProtection="1">
      <alignment horizontal="left" vertical="center"/>
      <protection locked="0"/>
    </xf>
    <xf numFmtId="178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NumberFormat="1" applyFont="1" applyBorder="1" applyProtection="1">
      <alignment vertical="center"/>
      <protection locked="0"/>
    </xf>
    <xf numFmtId="0" fontId="23" fillId="3" borderId="2" xfId="0" applyNumberFormat="1" applyFont="1" applyFill="1" applyBorder="1" applyAlignment="1" applyProtection="1">
      <alignment vertical="center" wrapText="1"/>
      <protection locked="0"/>
    </xf>
    <xf numFmtId="0" fontId="23" fillId="3" borderId="0" xfId="4" applyNumberFormat="1" applyFont="1" applyFill="1" applyBorder="1" applyAlignment="1" applyProtection="1">
      <alignment horizontal="left" vertical="center"/>
      <protection locked="0"/>
    </xf>
    <xf numFmtId="0" fontId="23" fillId="3" borderId="0" xfId="0" applyNumberFormat="1" applyFont="1" applyFill="1" applyBorder="1" applyAlignment="1" applyProtection="1">
      <alignment vertical="center" wrapText="1"/>
      <protection locked="0"/>
    </xf>
    <xf numFmtId="178" fontId="23" fillId="3" borderId="0" xfId="0" applyNumberFormat="1" applyFont="1" applyFill="1" applyBorder="1" applyAlignment="1" applyProtection="1">
      <alignment vertical="center" wrapText="1"/>
      <protection locked="0"/>
    </xf>
    <xf numFmtId="0" fontId="16" fillId="0" borderId="4" xfId="1" applyFont="1" applyFill="1" applyBorder="1" applyAlignment="1">
      <alignment horizontal="left" vertical="center" wrapText="1"/>
    </xf>
    <xf numFmtId="178" fontId="16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2" applyNumberFormat="1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vertical="center" wrapText="1"/>
    </xf>
    <xf numFmtId="0" fontId="16" fillId="0" borderId="4" xfId="2" applyFont="1" applyFill="1" applyBorder="1" applyAlignment="1">
      <alignment horizontal="left" vertical="center" wrapText="1"/>
    </xf>
    <xf numFmtId="0" fontId="17" fillId="0" borderId="4" xfId="2" applyFont="1" applyFill="1" applyBorder="1" applyAlignment="1">
      <alignment horizontal="left" vertical="center" wrapText="1"/>
    </xf>
    <xf numFmtId="177" fontId="14" fillId="0" borderId="6" xfId="3" applyNumberFormat="1" applyFont="1" applyFill="1" applyBorder="1" applyAlignment="1" applyProtection="1">
      <alignment horizontal="left" vertical="center" wrapText="1"/>
    </xf>
    <xf numFmtId="0" fontId="19" fillId="4" borderId="3" xfId="2" applyFont="1" applyFill="1" applyBorder="1" applyAlignment="1">
      <alignment horizontal="center" vertical="center" wrapText="1"/>
    </xf>
    <xf numFmtId="177" fontId="17" fillId="0" borderId="4" xfId="3" applyNumberFormat="1" applyFont="1" applyFill="1" applyBorder="1" applyAlignment="1">
      <alignment vertical="center" wrapText="1"/>
    </xf>
    <xf numFmtId="49" fontId="16" fillId="0" borderId="4" xfId="2" applyNumberFormat="1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179" fontId="16" fillId="0" borderId="4" xfId="2" applyNumberFormat="1" applyFont="1" applyFill="1" applyBorder="1" applyAlignment="1">
      <alignment horizontal="right" vertical="center" wrapText="1"/>
    </xf>
    <xf numFmtId="179" fontId="8" fillId="5" borderId="4" xfId="2" applyNumberFormat="1" applyFont="1" applyFill="1" applyBorder="1" applyAlignment="1">
      <alignment horizontal="right" vertical="center" wrapText="1"/>
    </xf>
    <xf numFmtId="0" fontId="17" fillId="0" borderId="5" xfId="2" applyNumberFormat="1" applyFont="1" applyFill="1" applyBorder="1" applyAlignment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0" fontId="17" fillId="0" borderId="4" xfId="1" applyFont="1" applyFill="1" applyBorder="1" applyAlignment="1">
      <alignment horizontal="left" vertical="center" wrapText="1"/>
    </xf>
    <xf numFmtId="0" fontId="17" fillId="0" borderId="5" xfId="2" applyFont="1" applyFill="1" applyBorder="1" applyAlignment="1">
      <alignment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4" fontId="16" fillId="0" borderId="14" xfId="5" applyNumberFormat="1" applyFont="1" applyFill="1" applyBorder="1" applyAlignment="1" applyProtection="1">
      <alignment horizontal="right" vertical="center" wrapText="1"/>
    </xf>
    <xf numFmtId="177" fontId="14" fillId="6" borderId="3" xfId="3" applyNumberFormat="1" applyFont="1" applyFill="1" applyBorder="1" applyAlignment="1">
      <alignment vertical="center" wrapText="1"/>
    </xf>
    <xf numFmtId="177" fontId="8" fillId="6" borderId="4" xfId="3" applyNumberFormat="1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77" fontId="20" fillId="6" borderId="15" xfId="3" applyNumberFormat="1" applyFont="1" applyFill="1" applyBorder="1" applyAlignment="1">
      <alignment vertical="center" wrapText="1"/>
    </xf>
    <xf numFmtId="177" fontId="20" fillId="6" borderId="16" xfId="3" applyNumberFormat="1" applyFont="1" applyFill="1" applyBorder="1" applyAlignment="1">
      <alignment vertical="center" wrapText="1"/>
    </xf>
    <xf numFmtId="177" fontId="20" fillId="6" borderId="17" xfId="3" applyNumberFormat="1" applyFont="1" applyFill="1" applyBorder="1" applyAlignment="1">
      <alignment vertical="center" wrapText="1"/>
    </xf>
    <xf numFmtId="177" fontId="8" fillId="6" borderId="3" xfId="3" applyNumberFormat="1" applyFont="1" applyFill="1" applyBorder="1" applyAlignment="1">
      <alignment vertical="center" wrapText="1"/>
    </xf>
    <xf numFmtId="177" fontId="6" fillId="2" borderId="1" xfId="3" applyNumberFormat="1" applyFont="1" applyFill="1" applyBorder="1">
      <alignment vertical="center"/>
    </xf>
    <xf numFmtId="0" fontId="6" fillId="0" borderId="0" xfId="0" applyFont="1" applyBorder="1">
      <alignment vertical="center"/>
    </xf>
    <xf numFmtId="177" fontId="8" fillId="6" borderId="18" xfId="3" applyNumberFormat="1" applyFont="1" applyFill="1" applyBorder="1" applyAlignment="1">
      <alignment vertical="center" wrapText="1"/>
    </xf>
    <xf numFmtId="177" fontId="8" fillId="6" borderId="19" xfId="3" applyNumberFormat="1" applyFont="1" applyFill="1" applyBorder="1" applyAlignment="1">
      <alignment vertical="center" wrapText="1"/>
    </xf>
    <xf numFmtId="177" fontId="8" fillId="6" borderId="12" xfId="3" applyNumberFormat="1" applyFont="1" applyFill="1" applyBorder="1" applyAlignment="1">
      <alignment vertical="center" wrapText="1"/>
    </xf>
    <xf numFmtId="177" fontId="8" fillId="0" borderId="6" xfId="3" applyNumberFormat="1" applyFont="1" applyFill="1" applyBorder="1" applyAlignment="1" applyProtection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8" fillId="6" borderId="18" xfId="3" applyNumberFormat="1" applyFont="1" applyFill="1" applyBorder="1" applyAlignment="1" applyProtection="1">
      <alignment horizontal="center" vertical="center" wrapText="1"/>
    </xf>
    <xf numFmtId="177" fontId="8" fillId="6" borderId="19" xfId="3" applyNumberFormat="1" applyFont="1" applyFill="1" applyBorder="1" applyAlignment="1" applyProtection="1">
      <alignment horizontal="center" vertical="center" wrapText="1"/>
    </xf>
    <xf numFmtId="177" fontId="8" fillId="6" borderId="12" xfId="3" applyNumberFormat="1" applyFont="1" applyFill="1" applyBorder="1" applyAlignment="1" applyProtection="1">
      <alignment horizontal="center" vertical="center" wrapText="1"/>
    </xf>
    <xf numFmtId="40" fontId="8" fillId="5" borderId="6" xfId="6" applyNumberFormat="1" applyFont="1" applyFill="1" applyBorder="1" applyAlignment="1" applyProtection="1">
      <alignment horizontal="right" vertical="center" wrapText="1"/>
    </xf>
    <xf numFmtId="40" fontId="8" fillId="5" borderId="12" xfId="6" applyNumberFormat="1" applyFont="1" applyFill="1" applyBorder="1" applyAlignment="1" applyProtection="1">
      <alignment horizontal="right" vertical="center" wrapText="1"/>
    </xf>
    <xf numFmtId="177" fontId="8" fillId="0" borderId="6" xfId="3" applyNumberFormat="1" applyFont="1" applyBorder="1" applyAlignment="1" applyProtection="1">
      <alignment horizontal="left" vertical="center" wrapText="1"/>
    </xf>
    <xf numFmtId="177" fontId="8" fillId="0" borderId="12" xfId="3" applyNumberFormat="1" applyFont="1" applyBorder="1" applyAlignment="1" applyProtection="1">
      <alignment horizontal="left" vertical="center" wrapText="1"/>
    </xf>
    <xf numFmtId="40" fontId="9" fillId="3" borderId="13" xfId="5" applyNumberFormat="1" applyFont="1" applyFill="1" applyBorder="1" applyAlignment="1" applyProtection="1">
      <alignment horizontal="right" vertical="center" wrapText="1"/>
    </xf>
    <xf numFmtId="40" fontId="9" fillId="3" borderId="14" xfId="5" applyNumberFormat="1" applyFont="1" applyFill="1" applyBorder="1" applyAlignment="1" applyProtection="1">
      <alignment horizontal="right" vertical="center" wrapText="1"/>
    </xf>
    <xf numFmtId="177" fontId="3" fillId="3" borderId="9" xfId="3" applyNumberFormat="1" applyFont="1" applyFill="1" applyBorder="1" applyAlignment="1">
      <alignment horizontal="left" vertical="center"/>
    </xf>
    <xf numFmtId="177" fontId="5" fillId="3" borderId="10" xfId="3" applyNumberFormat="1" applyFont="1" applyFill="1" applyBorder="1" applyAlignment="1">
      <alignment horizontal="left" vertical="center"/>
    </xf>
    <xf numFmtId="177" fontId="5" fillId="3" borderId="11" xfId="3" applyNumberFormat="1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3" borderId="2" xfId="0" applyNumberFormat="1" applyFont="1" applyFill="1" applyBorder="1" applyAlignment="1" applyProtection="1">
      <alignment horizontal="left" vertical="center"/>
      <protection locked="0"/>
    </xf>
    <xf numFmtId="0" fontId="12" fillId="4" borderId="4" xfId="2" applyFont="1" applyFill="1" applyBorder="1" applyAlignment="1" applyProtection="1">
      <alignment horizontal="center" vertical="center" wrapText="1"/>
    </xf>
  </cellXfs>
  <cellStyles count="8">
    <cellStyle name="Normal 2" xfId="1"/>
    <cellStyle name="Normal_Sheet1" xfId="2"/>
    <cellStyle name="常规" xfId="0" builtinId="0"/>
    <cellStyle name="常规 14" xfId="3"/>
    <cellStyle name="常规 2" xfId="7"/>
    <cellStyle name="常规 3 3" xfId="4"/>
    <cellStyle name="常规 9" xfId="5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8671875" defaultRowHeight="14.4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0"/>
  <sheetViews>
    <sheetView tabSelected="1" zoomScale="70" zoomScaleNormal="70" workbookViewId="0">
      <selection activeCell="F49" sqref="F49"/>
    </sheetView>
  </sheetViews>
  <sheetFormatPr defaultColWidth="11" defaultRowHeight="13.8"/>
  <cols>
    <col min="1" max="1" width="18" style="1" customWidth="1"/>
    <col min="2" max="2" width="27.33203125" style="1" customWidth="1"/>
    <col min="3" max="3" width="16" style="20" customWidth="1"/>
    <col min="4" max="4" width="11.33203125" style="1" customWidth="1"/>
    <col min="5" max="5" width="11.109375" style="1" customWidth="1"/>
    <col min="6" max="6" width="15.88671875" style="21" customWidth="1"/>
    <col min="7" max="7" width="69.6640625" style="1" customWidth="1"/>
    <col min="8" max="16384" width="11" style="1"/>
  </cols>
  <sheetData>
    <row r="1" spans="1:7" ht="20.100000000000001" customHeight="1">
      <c r="A1" s="103" t="s">
        <v>44</v>
      </c>
      <c r="B1" s="104"/>
      <c r="C1" s="104"/>
      <c r="D1" s="104"/>
      <c r="E1" s="104"/>
      <c r="F1" s="104"/>
      <c r="G1" s="105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0"/>
      <c r="B3" s="74" t="s">
        <v>49</v>
      </c>
      <c r="C3" s="34"/>
      <c r="D3" s="33"/>
      <c r="E3" s="35"/>
      <c r="F3" s="34"/>
      <c r="G3" s="36"/>
    </row>
    <row r="4" spans="1:7" ht="20.100000000000001" customHeight="1">
      <c r="A4" s="30"/>
      <c r="B4" s="44" t="s">
        <v>50</v>
      </c>
      <c r="C4" s="45"/>
      <c r="D4" s="66"/>
      <c r="E4" s="46"/>
      <c r="F4" s="45"/>
      <c r="G4" s="47"/>
    </row>
    <row r="5" spans="1:7" ht="20.100000000000001" customHeight="1">
      <c r="A5" s="30"/>
      <c r="B5" s="106" t="s">
        <v>19</v>
      </c>
      <c r="C5" s="106"/>
      <c r="D5" s="106"/>
      <c r="E5" s="106"/>
      <c r="F5" s="106"/>
      <c r="G5" s="48"/>
    </row>
    <row r="6" spans="1:7" ht="20.100000000000001" customHeight="1">
      <c r="A6" s="30"/>
      <c r="B6" s="106" t="s">
        <v>20</v>
      </c>
      <c r="C6" s="107"/>
      <c r="D6" s="107"/>
      <c r="E6" s="107"/>
      <c r="F6" s="107"/>
      <c r="G6" s="108"/>
    </row>
    <row r="7" spans="1:7" ht="20.100000000000001" customHeight="1">
      <c r="A7" s="30"/>
      <c r="B7" s="49" t="s">
        <v>21</v>
      </c>
      <c r="C7" s="45"/>
      <c r="D7" s="50"/>
      <c r="E7" s="50"/>
      <c r="F7" s="51"/>
      <c r="G7" s="48"/>
    </row>
    <row r="8" spans="1:7" ht="32.1" customHeight="1">
      <c r="A8" s="31"/>
      <c r="B8" s="109" t="s">
        <v>5</v>
      </c>
      <c r="C8" s="109"/>
      <c r="D8" s="109" t="s">
        <v>6</v>
      </c>
      <c r="E8" s="109"/>
      <c r="F8" s="37" t="s">
        <v>7</v>
      </c>
      <c r="G8" s="38" t="s">
        <v>8</v>
      </c>
    </row>
    <row r="9" spans="1:7" ht="32.1" customHeight="1">
      <c r="A9" s="32" t="s">
        <v>0</v>
      </c>
      <c r="B9" s="90" t="s">
        <v>23</v>
      </c>
      <c r="C9" s="91"/>
      <c r="D9" s="92">
        <f>F20</f>
        <v>50000</v>
      </c>
      <c r="E9" s="93"/>
      <c r="F9" s="39"/>
      <c r="G9" s="40"/>
    </row>
    <row r="10" spans="1:7" ht="32.1" customHeight="1">
      <c r="A10" s="32" t="s">
        <v>1</v>
      </c>
      <c r="B10" s="90" t="s">
        <v>32</v>
      </c>
      <c r="C10" s="91"/>
      <c r="D10" s="92">
        <f>F27</f>
        <v>11000</v>
      </c>
      <c r="E10" s="93"/>
      <c r="F10" s="39"/>
      <c r="G10" s="40"/>
    </row>
    <row r="11" spans="1:7" ht="32.1" customHeight="1">
      <c r="A11" s="32" t="s">
        <v>3</v>
      </c>
      <c r="B11" s="90" t="s">
        <v>29</v>
      </c>
      <c r="C11" s="91"/>
      <c r="D11" s="92">
        <f>F31</f>
        <v>39000</v>
      </c>
      <c r="E11" s="93"/>
      <c r="F11" s="39"/>
      <c r="G11" s="40"/>
    </row>
    <row r="12" spans="1:7" ht="32.1" customHeight="1">
      <c r="A12" s="32" t="s">
        <v>4</v>
      </c>
      <c r="B12" s="90" t="s">
        <v>28</v>
      </c>
      <c r="C12" s="91"/>
      <c r="D12" s="92">
        <f>F36</f>
        <v>26000</v>
      </c>
      <c r="E12" s="93"/>
      <c r="F12" s="39"/>
      <c r="G12" s="40"/>
    </row>
    <row r="13" spans="1:7" ht="32.1" customHeight="1">
      <c r="A13" s="32" t="s">
        <v>36</v>
      </c>
      <c r="B13" s="58" t="s">
        <v>42</v>
      </c>
      <c r="C13" s="63"/>
      <c r="D13" s="64"/>
      <c r="E13" s="65">
        <f>F42</f>
        <v>47393.120000000003</v>
      </c>
      <c r="F13" s="39"/>
      <c r="G13" s="40"/>
    </row>
    <row r="14" spans="1:7" ht="32.1" customHeight="1">
      <c r="A14" s="32" t="s">
        <v>41</v>
      </c>
      <c r="B14" s="58" t="s">
        <v>43</v>
      </c>
      <c r="C14" s="63"/>
      <c r="D14" s="64"/>
      <c r="E14" s="65">
        <f>F46</f>
        <v>14000</v>
      </c>
      <c r="F14" s="39"/>
      <c r="G14" s="40"/>
    </row>
    <row r="15" spans="1:7" ht="32.1" customHeight="1">
      <c r="A15" s="32" t="s">
        <v>46</v>
      </c>
      <c r="B15" s="58" t="s">
        <v>45</v>
      </c>
      <c r="C15" s="70"/>
      <c r="D15" s="71"/>
      <c r="E15" s="75">
        <f>-F31*0.06</f>
        <v>-2340</v>
      </c>
      <c r="F15" s="39"/>
      <c r="G15" s="40"/>
    </row>
    <row r="16" spans="1:7" ht="32.1" customHeight="1">
      <c r="A16" s="32" t="s">
        <v>47</v>
      </c>
      <c r="B16" s="99" t="s">
        <v>17</v>
      </c>
      <c r="C16" s="100"/>
      <c r="D16" s="101">
        <f>F49</f>
        <v>11243.5872</v>
      </c>
      <c r="E16" s="102"/>
      <c r="F16" s="39"/>
      <c r="G16" s="40" t="s">
        <v>9</v>
      </c>
    </row>
    <row r="17" spans="1:7" ht="32.1" customHeight="1">
      <c r="A17" s="94" t="s">
        <v>10</v>
      </c>
      <c r="B17" s="95"/>
      <c r="C17" s="96"/>
      <c r="D17" s="97">
        <f>SUM(D9:E16)</f>
        <v>196296.7072</v>
      </c>
      <c r="E17" s="98"/>
      <c r="F17" s="41"/>
      <c r="G17" s="42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22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17" customFormat="1" ht="32.1" customHeight="1">
      <c r="A20" s="22">
        <v>1</v>
      </c>
      <c r="B20" s="52" t="s">
        <v>39</v>
      </c>
      <c r="C20" s="53">
        <v>2500</v>
      </c>
      <c r="D20" s="54">
        <v>1</v>
      </c>
      <c r="E20" s="54">
        <v>20</v>
      </c>
      <c r="F20" s="25">
        <f>C20*D20*E20</f>
        <v>50000</v>
      </c>
      <c r="G20" s="73" t="s">
        <v>51</v>
      </c>
    </row>
    <row r="21" spans="1:7" s="17" customFormat="1" ht="32.1" customHeight="1">
      <c r="A21" s="22">
        <v>2</v>
      </c>
      <c r="B21" s="72" t="s">
        <v>48</v>
      </c>
      <c r="C21" s="53">
        <v>400</v>
      </c>
      <c r="D21" s="54">
        <v>1</v>
      </c>
      <c r="E21" s="54">
        <v>0</v>
      </c>
      <c r="F21" s="25">
        <f>C21*D21*E21</f>
        <v>0</v>
      </c>
      <c r="G21" s="73" t="s">
        <v>51</v>
      </c>
    </row>
    <row r="22" spans="1:7" ht="32.1" customHeight="1">
      <c r="A22" s="84" t="s">
        <v>26</v>
      </c>
      <c r="B22" s="77"/>
      <c r="C22" s="77"/>
      <c r="D22" s="77"/>
      <c r="E22" s="77"/>
      <c r="F22" s="18">
        <f>SUM(F20:F21)</f>
        <v>50000</v>
      </c>
      <c r="G22" s="43"/>
    </row>
    <row r="23" spans="1:7" ht="20.100000000000001" customHeight="1">
      <c r="A23" s="10"/>
      <c r="B23" s="11"/>
      <c r="C23" s="12"/>
      <c r="D23" s="11"/>
      <c r="E23" s="13"/>
      <c r="F23" s="14"/>
      <c r="G23" s="15"/>
    </row>
    <row r="24" spans="1:7" ht="32.1" customHeight="1">
      <c r="A24" s="7" t="s">
        <v>33</v>
      </c>
      <c r="B24" s="29" t="s">
        <v>5</v>
      </c>
      <c r="C24" s="8" t="s">
        <v>11</v>
      </c>
      <c r="D24" s="29" t="s">
        <v>12</v>
      </c>
      <c r="E24" s="29" t="s">
        <v>13</v>
      </c>
      <c r="F24" s="8" t="s">
        <v>14</v>
      </c>
      <c r="G24" s="9" t="s">
        <v>8</v>
      </c>
    </row>
    <row r="25" spans="1:7" s="17" customFormat="1" ht="32.1" customHeight="1">
      <c r="A25" s="22">
        <v>1</v>
      </c>
      <c r="B25" s="52" t="s">
        <v>35</v>
      </c>
      <c r="C25" s="53">
        <v>300</v>
      </c>
      <c r="D25" s="54">
        <v>1</v>
      </c>
      <c r="E25" s="54">
        <v>10</v>
      </c>
      <c r="F25" s="25">
        <f>C25*D25*E25</f>
        <v>3000</v>
      </c>
      <c r="G25" s="73" t="s">
        <v>51</v>
      </c>
    </row>
    <row r="26" spans="1:7" s="17" customFormat="1" ht="32.1" customHeight="1">
      <c r="A26" s="22">
        <v>1</v>
      </c>
      <c r="B26" s="72" t="s">
        <v>60</v>
      </c>
      <c r="C26" s="53">
        <v>2000</v>
      </c>
      <c r="D26" s="54">
        <v>4</v>
      </c>
      <c r="E26" s="54">
        <v>1</v>
      </c>
      <c r="F26" s="25">
        <f>C26*D26*E26</f>
        <v>8000</v>
      </c>
      <c r="G26" s="73" t="s">
        <v>51</v>
      </c>
    </row>
    <row r="27" spans="1:7" ht="32.1" customHeight="1">
      <c r="A27" s="84" t="s">
        <v>34</v>
      </c>
      <c r="B27" s="77"/>
      <c r="C27" s="77"/>
      <c r="D27" s="77"/>
      <c r="E27" s="77"/>
      <c r="F27" s="18">
        <f>SUM(F25:F26)</f>
        <v>11000</v>
      </c>
      <c r="G27" s="43"/>
    </row>
    <row r="28" spans="1:7" ht="20.100000000000001" customHeight="1">
      <c r="A28" s="10"/>
      <c r="B28" s="11"/>
      <c r="C28" s="12"/>
      <c r="D28" s="11"/>
      <c r="E28" s="13"/>
      <c r="F28" s="14"/>
      <c r="G28" s="15"/>
    </row>
    <row r="29" spans="1:7" ht="32.1" customHeight="1">
      <c r="A29" s="7" t="s">
        <v>24</v>
      </c>
      <c r="B29" s="29" t="s">
        <v>5</v>
      </c>
      <c r="C29" s="8" t="s">
        <v>11</v>
      </c>
      <c r="D29" s="29" t="s">
        <v>12</v>
      </c>
      <c r="E29" s="29" t="s">
        <v>13</v>
      </c>
      <c r="F29" s="8" t="s">
        <v>14</v>
      </c>
      <c r="G29" s="9" t="s">
        <v>31</v>
      </c>
    </row>
    <row r="30" spans="1:7" ht="63.9" customHeight="1">
      <c r="A30" s="22">
        <v>1</v>
      </c>
      <c r="B30" s="57" t="s">
        <v>52</v>
      </c>
      <c r="C30" s="16">
        <v>650</v>
      </c>
      <c r="D30" s="19">
        <v>3</v>
      </c>
      <c r="E30" s="19">
        <v>20</v>
      </c>
      <c r="F30" s="67">
        <f>C30*D30*E30</f>
        <v>39000</v>
      </c>
      <c r="G30" s="55" t="s">
        <v>53</v>
      </c>
    </row>
    <row r="31" spans="1:7" ht="32.1" customHeight="1">
      <c r="A31" s="84" t="s">
        <v>27</v>
      </c>
      <c r="B31" s="77"/>
      <c r="C31" s="77"/>
      <c r="D31" s="77"/>
      <c r="E31" s="77"/>
      <c r="F31" s="68">
        <f>F30</f>
        <v>39000</v>
      </c>
      <c r="G31" s="43"/>
    </row>
    <row r="32" spans="1:7" ht="20.100000000000001" customHeight="1">
      <c r="A32" s="85"/>
      <c r="B32" s="86"/>
      <c r="C32" s="86"/>
      <c r="D32" s="79"/>
      <c r="E32" s="79"/>
      <c r="F32" s="79"/>
      <c r="G32" s="80"/>
    </row>
    <row r="33" spans="1:7" ht="32.1" customHeight="1">
      <c r="A33" s="7" t="s">
        <v>25</v>
      </c>
      <c r="B33" s="29" t="s">
        <v>5</v>
      </c>
      <c r="C33" s="8" t="s">
        <v>11</v>
      </c>
      <c r="D33" s="29" t="s">
        <v>12</v>
      </c>
      <c r="E33" s="29" t="s">
        <v>13</v>
      </c>
      <c r="F33" s="8" t="s">
        <v>14</v>
      </c>
      <c r="G33" s="9" t="s">
        <v>8</v>
      </c>
    </row>
    <row r="34" spans="1:7" s="17" customFormat="1" ht="32.1" customHeight="1">
      <c r="A34" s="22">
        <v>1</v>
      </c>
      <c r="B34" s="56" t="s">
        <v>54</v>
      </c>
      <c r="C34" s="53">
        <v>500</v>
      </c>
      <c r="D34" s="19">
        <v>1</v>
      </c>
      <c r="E34" s="19">
        <v>40</v>
      </c>
      <c r="F34" s="25">
        <f>C34*D34*E34</f>
        <v>20000</v>
      </c>
      <c r="G34" s="69"/>
    </row>
    <row r="35" spans="1:7" s="17" customFormat="1" ht="32.1" customHeight="1">
      <c r="A35" s="22">
        <v>1</v>
      </c>
      <c r="B35" s="56" t="s">
        <v>55</v>
      </c>
      <c r="C35" s="53">
        <v>50</v>
      </c>
      <c r="D35" s="19">
        <v>3</v>
      </c>
      <c r="E35" s="19">
        <v>40</v>
      </c>
      <c r="F35" s="25">
        <f>C35*D35*E35</f>
        <v>6000</v>
      </c>
      <c r="G35" s="69"/>
    </row>
    <row r="36" spans="1:7" ht="32.1" customHeight="1">
      <c r="A36" s="87" t="s">
        <v>30</v>
      </c>
      <c r="B36" s="88"/>
      <c r="C36" s="88"/>
      <c r="D36" s="88"/>
      <c r="E36" s="89"/>
      <c r="F36" s="18">
        <f>SUM(F34:F35)</f>
        <v>26000</v>
      </c>
      <c r="G36" s="43"/>
    </row>
    <row r="37" spans="1:7" ht="20.100000000000001" customHeight="1">
      <c r="A37" s="78"/>
      <c r="B37" s="79"/>
      <c r="C37" s="79"/>
      <c r="D37" s="79"/>
      <c r="E37" s="79"/>
      <c r="F37" s="79"/>
      <c r="G37" s="80"/>
    </row>
    <row r="38" spans="1:7" ht="32.1" customHeight="1">
      <c r="A38" s="59" t="s">
        <v>40</v>
      </c>
      <c r="B38" s="29" t="s">
        <v>37</v>
      </c>
      <c r="C38" s="8" t="s">
        <v>11</v>
      </c>
      <c r="D38" s="29" t="s">
        <v>12</v>
      </c>
      <c r="E38" s="29" t="s">
        <v>13</v>
      </c>
      <c r="F38" s="8" t="s">
        <v>14</v>
      </c>
      <c r="G38" s="9" t="s">
        <v>8</v>
      </c>
    </row>
    <row r="39" spans="1:7" ht="32.1" customHeight="1">
      <c r="A39" s="22">
        <v>1</v>
      </c>
      <c r="B39" s="60" t="s">
        <v>56</v>
      </c>
      <c r="C39" s="16">
        <v>300</v>
      </c>
      <c r="D39" s="19">
        <v>1</v>
      </c>
      <c r="E39" s="61" t="s">
        <v>57</v>
      </c>
      <c r="F39" s="25">
        <f>C39*D39*E39</f>
        <v>12000</v>
      </c>
      <c r="G39" s="62"/>
    </row>
    <row r="40" spans="1:7" ht="32.1" customHeight="1">
      <c r="A40" s="22">
        <v>2</v>
      </c>
      <c r="B40" s="60" t="s">
        <v>58</v>
      </c>
      <c r="C40" s="16">
        <v>720</v>
      </c>
      <c r="D40" s="19">
        <v>2</v>
      </c>
      <c r="E40" s="61" t="s">
        <v>59</v>
      </c>
      <c r="F40" s="25">
        <f>C40*D40*E40</f>
        <v>1440</v>
      </c>
      <c r="G40" s="62"/>
    </row>
    <row r="41" spans="1:7" ht="32.1" customHeight="1">
      <c r="A41" s="22">
        <v>3</v>
      </c>
      <c r="B41" s="60" t="s">
        <v>62</v>
      </c>
      <c r="C41" s="22">
        <v>33953.120000000003</v>
      </c>
      <c r="D41" s="22">
        <v>1</v>
      </c>
      <c r="E41" s="22">
        <v>1</v>
      </c>
      <c r="F41" s="25">
        <f>C41*D41*E41</f>
        <v>33953.120000000003</v>
      </c>
      <c r="G41" s="62"/>
    </row>
    <row r="42" spans="1:7" ht="32.1" customHeight="1">
      <c r="A42" s="76" t="s">
        <v>40</v>
      </c>
      <c r="B42" s="77"/>
      <c r="C42" s="77"/>
      <c r="D42" s="77"/>
      <c r="E42" s="77"/>
      <c r="F42" s="18">
        <f>SUM(F39:F41)</f>
        <v>47393.120000000003</v>
      </c>
      <c r="G42" s="43"/>
    </row>
    <row r="43" spans="1:7" ht="20.100000000000001" customHeight="1">
      <c r="A43" s="78"/>
      <c r="B43" s="79"/>
      <c r="C43" s="79"/>
      <c r="D43" s="79"/>
      <c r="E43" s="79"/>
      <c r="F43" s="79"/>
      <c r="G43" s="80"/>
    </row>
    <row r="44" spans="1:7" ht="32.1" customHeight="1">
      <c r="A44" s="59" t="s">
        <v>38</v>
      </c>
      <c r="B44" s="29" t="s">
        <v>37</v>
      </c>
      <c r="C44" s="8" t="s">
        <v>11</v>
      </c>
      <c r="D44" s="29" t="s">
        <v>12</v>
      </c>
      <c r="E44" s="29" t="s">
        <v>13</v>
      </c>
      <c r="F44" s="8" t="s">
        <v>14</v>
      </c>
      <c r="G44" s="9" t="s">
        <v>8</v>
      </c>
    </row>
    <row r="45" spans="1:7" ht="32.1" customHeight="1">
      <c r="A45" s="22">
        <v>1</v>
      </c>
      <c r="B45" s="60" t="s">
        <v>38</v>
      </c>
      <c r="C45" s="16">
        <v>400</v>
      </c>
      <c r="D45" s="19">
        <v>7</v>
      </c>
      <c r="E45" s="61" t="s">
        <v>61</v>
      </c>
      <c r="F45" s="25">
        <f>C45*D45*E45</f>
        <v>14000</v>
      </c>
      <c r="G45" s="26"/>
    </row>
    <row r="46" spans="1:7" ht="32.1" customHeight="1">
      <c r="A46" s="76" t="s">
        <v>38</v>
      </c>
      <c r="B46" s="77"/>
      <c r="C46" s="77"/>
      <c r="D46" s="77"/>
      <c r="E46" s="77"/>
      <c r="F46" s="18">
        <f>SUM(F45:F45)</f>
        <v>14000</v>
      </c>
      <c r="G46" s="43"/>
    </row>
    <row r="47" spans="1:7" ht="20.100000000000001" customHeight="1">
      <c r="A47" s="78"/>
      <c r="B47" s="79"/>
      <c r="C47" s="79"/>
      <c r="D47" s="79"/>
      <c r="E47" s="79"/>
      <c r="F47" s="79"/>
      <c r="G47" s="80"/>
    </row>
    <row r="48" spans="1:7" ht="32.1" customHeight="1">
      <c r="A48" s="7" t="s">
        <v>2</v>
      </c>
      <c r="B48" s="29" t="s">
        <v>5</v>
      </c>
      <c r="C48" s="8" t="s">
        <v>11</v>
      </c>
      <c r="D48" s="29" t="s">
        <v>12</v>
      </c>
      <c r="E48" s="29" t="s">
        <v>13</v>
      </c>
      <c r="F48" s="8" t="s">
        <v>14</v>
      </c>
      <c r="G48" s="9" t="s">
        <v>8</v>
      </c>
    </row>
    <row r="49" spans="1:7" ht="32.1" customHeight="1">
      <c r="A49" s="22">
        <v>1</v>
      </c>
      <c r="B49" s="23" t="s">
        <v>16</v>
      </c>
      <c r="C49" s="16">
        <f>F22+F27+F31+F36+F42+F46</f>
        <v>187393.12</v>
      </c>
      <c r="D49" s="19">
        <v>1</v>
      </c>
      <c r="E49" s="24">
        <v>0.06</v>
      </c>
      <c r="F49" s="25">
        <f>C49*D49*E49</f>
        <v>11243.5872</v>
      </c>
      <c r="G49" s="26" t="s">
        <v>15</v>
      </c>
    </row>
    <row r="50" spans="1:7" ht="32.1" customHeight="1" thickBot="1">
      <c r="A50" s="81" t="s">
        <v>18</v>
      </c>
      <c r="B50" s="82"/>
      <c r="C50" s="82"/>
      <c r="D50" s="82"/>
      <c r="E50" s="83"/>
      <c r="F50" s="27">
        <f>SUM(F48:F49)</f>
        <v>11243.5872</v>
      </c>
      <c r="G50" s="28"/>
    </row>
  </sheetData>
  <sheetProtection insertColumns="0" insertRows="0" insertHyperlinks="0"/>
  <mergeCells count="28">
    <mergeCell ref="B9:C9"/>
    <mergeCell ref="D9:E9"/>
    <mergeCell ref="A1:G1"/>
    <mergeCell ref="B5:F5"/>
    <mergeCell ref="B6:G6"/>
    <mergeCell ref="B8:C8"/>
    <mergeCell ref="D8:E8"/>
    <mergeCell ref="A27:E27"/>
    <mergeCell ref="B10:C10"/>
    <mergeCell ref="D10:E10"/>
    <mergeCell ref="B11:C11"/>
    <mergeCell ref="D11:E11"/>
    <mergeCell ref="B12:C12"/>
    <mergeCell ref="D12:E12"/>
    <mergeCell ref="A17:C17"/>
    <mergeCell ref="D17:E17"/>
    <mergeCell ref="A22:E22"/>
    <mergeCell ref="B16:C16"/>
    <mergeCell ref="D16:E16"/>
    <mergeCell ref="A46:E46"/>
    <mergeCell ref="A47:G47"/>
    <mergeCell ref="A50:E50"/>
    <mergeCell ref="A31:E31"/>
    <mergeCell ref="A32:G32"/>
    <mergeCell ref="A36:E36"/>
    <mergeCell ref="A37:G37"/>
    <mergeCell ref="A42:E42"/>
    <mergeCell ref="A43:G43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8.20-22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2017-12-06T08:35:03Z</cp:lastPrinted>
  <dcterms:created xsi:type="dcterms:W3CDTF">2016-07-20T09:34:52Z</dcterms:created>
  <dcterms:modified xsi:type="dcterms:W3CDTF">2018-08-06T02:13:50Z</dcterms:modified>
</cp:coreProperties>
</file>