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m366780\Documents\2019\2019大区自办会\3.16长治区域会\"/>
    </mc:Choice>
  </mc:AlternateContent>
  <bookViews>
    <workbookView xWindow="-120" yWindow="-120" windowWidth="20730" windowHeight="11160"/>
  </bookViews>
  <sheets>
    <sheet name="会议预算报价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9" i="1"/>
  <c r="H30" i="1"/>
  <c r="H31" i="1"/>
  <c r="H32" i="1"/>
  <c r="H10" i="1"/>
  <c r="H11" i="1"/>
  <c r="H12" i="1"/>
  <c r="H13" i="1"/>
  <c r="H42" i="1"/>
  <c r="H41" i="1"/>
  <c r="H40" i="1"/>
  <c r="H17" i="1"/>
  <c r="H16" i="1"/>
  <c r="H18" i="1"/>
  <c r="H43" i="1"/>
  <c r="H25" i="1"/>
  <c r="H26" i="1"/>
  <c r="H33" i="1"/>
  <c r="H46" i="1"/>
  <c r="H47" i="1"/>
  <c r="H48" i="1"/>
  <c r="G36" i="1"/>
  <c r="H36" i="1"/>
  <c r="H37" i="1"/>
  <c r="G51" i="1"/>
  <c r="H51" i="1"/>
  <c r="H52" i="1"/>
  <c r="H53" i="1"/>
</calcChain>
</file>

<file path=xl/sharedStrings.xml><?xml version="1.0" encoding="utf-8"?>
<sst xmlns="http://schemas.openxmlformats.org/spreadsheetml/2006/main" count="186" uniqueCount="108">
  <si>
    <t>会议名称：</t>
    <phoneticPr fontId="7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</si>
  <si>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</si>
  <si>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</si>
  <si>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</si>
  <si>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</si>
  <si>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</si>
  <si>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</si>
  <si>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</si>
  <si>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</si>
  <si>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</si>
  <si>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</si>
  <si>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</si>
  <si>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</si>
  <si>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</si>
  <si>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</si>
  <si>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</si>
  <si>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</si>
  <si>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</si>
  <si>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</si>
  <si>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</si>
  <si>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</si>
  <si>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</si>
  <si>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</si>
  <si>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</si>
  <si>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</si>
  <si>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</si>
  <si>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A-1</t>
  </si>
  <si>
    <t>间/晚</t>
    <phoneticPr fontId="7" type="noConversion"/>
  </si>
  <si>
    <t>A-2</t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</si>
  <si>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</si>
  <si>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</si>
  <si>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</si>
  <si>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</si>
  <si>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</si>
  <si>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人</t>
    <phoneticPr fontId="7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</si>
  <si>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</si>
  <si>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</si>
  <si>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</si>
  <si>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</si>
  <si>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辆/趟</t>
    <phoneticPr fontId="7" type="noConversion"/>
  </si>
  <si>
    <t>D</t>
  </si>
  <si>
    <t>其他费用</t>
    <phoneticPr fontId="7" type="noConversion"/>
  </si>
  <si>
    <t>D-1</t>
  </si>
  <si>
    <t>人数</t>
  </si>
  <si>
    <t>天数</t>
  </si>
  <si>
    <t>E</t>
    <phoneticPr fontId="7" type="noConversion"/>
  </si>
  <si>
    <t>工作人员费用</t>
  </si>
  <si>
    <t>E-1</t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</si>
  <si>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</si>
  <si>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</si>
  <si>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</si>
  <si>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</si>
  <si>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</si>
  <si>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</si>
  <si>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</si>
  <si>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</si>
  <si>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</si>
  <si>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H</t>
  </si>
  <si>
    <t>机票</t>
  </si>
  <si>
    <t>H-1</t>
  </si>
  <si>
    <t>人/次</t>
  </si>
  <si>
    <t>H-2</t>
    <phoneticPr fontId="4" type="noConversion"/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</si>
  <si>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</si>
  <si>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</si>
  <si>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</si>
  <si>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</si>
  <si>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</si>
  <si>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会议预算表格</t>
    <phoneticPr fontId="4" type="noConversion"/>
  </si>
  <si>
    <t>午餐</t>
    <phoneticPr fontId="3" type="noConversion"/>
  </si>
  <si>
    <t>晚餐</t>
    <phoneticPr fontId="3" type="noConversion"/>
  </si>
  <si>
    <t>康辉集团北京国际会议展览有限公司</t>
    <phoneticPr fontId="3" type="noConversion"/>
  </si>
  <si>
    <t>次/天</t>
    <phoneticPr fontId="3" type="noConversion"/>
  </si>
  <si>
    <t>A-3</t>
  </si>
  <si>
    <t>B-2</t>
  </si>
  <si>
    <t>人/次</t>
    <phoneticPr fontId="7" type="noConversion"/>
  </si>
  <si>
    <t>G-2</t>
  </si>
  <si>
    <t>G-3</t>
  </si>
  <si>
    <t>E-2</t>
  </si>
  <si>
    <t>预估金额，最终以实际发生为准</t>
    <phoneticPr fontId="4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</si>
  <si>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</si>
  <si>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服务费 10%</t>
    <phoneticPr fontId="7" type="noConversion"/>
  </si>
  <si>
    <t>税金 6%</t>
    <phoneticPr fontId="4" type="noConversion"/>
  </si>
  <si>
    <t>次</t>
    <phoneticPr fontId="4" type="noConversion"/>
  </si>
  <si>
    <t>长治市金威大酒店</t>
    <phoneticPr fontId="4" type="noConversion"/>
  </si>
  <si>
    <t>含早</t>
    <phoneticPr fontId="4" type="noConversion"/>
  </si>
  <si>
    <t>含早</t>
    <phoneticPr fontId="4" type="noConversion"/>
  </si>
  <si>
    <t>B-1</t>
    <phoneticPr fontId="4" type="noConversion"/>
  </si>
  <si>
    <t>太原-长治往返</t>
    <phoneticPr fontId="4" type="noConversion"/>
  </si>
  <si>
    <t>GL8 次日往返</t>
    <phoneticPr fontId="4" type="noConversion"/>
  </si>
  <si>
    <r>
      <t>1</t>
    </r>
    <r>
      <rPr>
        <sz val="9"/>
        <color theme="1"/>
        <rFont val="仿宋"/>
        <family val="3"/>
        <charset val="134"/>
      </rPr>
      <t>080/1280/1380/1680 四挡</t>
    </r>
    <phoneticPr fontId="4" type="noConversion"/>
  </si>
  <si>
    <t>劳务</t>
    <phoneticPr fontId="7" type="noConversion"/>
  </si>
  <si>
    <t>住宿</t>
    <phoneticPr fontId="7" type="noConversion"/>
  </si>
  <si>
    <t>交通</t>
    <phoneticPr fontId="7" type="noConversion"/>
  </si>
  <si>
    <t>E-3</t>
  </si>
  <si>
    <t>上会人员劳务</t>
    <phoneticPr fontId="7" type="noConversion"/>
  </si>
  <si>
    <t>普通大床房（3月15日-16日，共1晚）</t>
    <phoneticPr fontId="4" type="noConversion"/>
  </si>
  <si>
    <t>普通双床房（3月15日-16日，共1晚）</t>
    <phoneticPr fontId="4" type="noConversion"/>
  </si>
  <si>
    <t>会场 3月15日上午 90平米 固定台型</t>
    <phoneticPr fontId="3" type="noConversion"/>
  </si>
  <si>
    <t>酒店自助：3月15日</t>
    <phoneticPr fontId="3" type="noConversion"/>
  </si>
  <si>
    <t>酒店桌餐：3月16日</t>
    <phoneticPr fontId="3" type="noConversion"/>
  </si>
  <si>
    <t>68/88/128 三挡,自助餐30人起开，可到酒店餐厅零点</t>
    <phoneticPr fontId="4" type="noConversion"/>
  </si>
  <si>
    <t>C-1</t>
    <phoneticPr fontId="7" type="noConversion"/>
  </si>
  <si>
    <t>桌</t>
    <phoneticPr fontId="7" type="noConversion"/>
  </si>
  <si>
    <t>长治会议</t>
    <phoneticPr fontId="4" type="noConversion"/>
  </si>
  <si>
    <t>2019/3/15-16</t>
    <phoneticPr fontId="3" type="noConversion"/>
  </si>
  <si>
    <t>马丽娜 13811302348 / malina@cct.cn</t>
    <phoneticPr fontId="3" type="noConversion"/>
  </si>
  <si>
    <t>2019.3.08</t>
    <phoneticPr fontId="3" type="noConversion"/>
  </si>
  <si>
    <t>太原讲者往返长治交通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</si>
</sst>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"/>
    <numFmt numFmtId="177" formatCode="#,##0.0_ "/>
    <numFmt numFmtId="178" formatCode="#,##0.000_ "/>
  </numFmts>
  <fonts count="3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theme="1"/>
      <name val="仿宋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0" fontId="7" fillId="0" borderId="17" xfId="1" applyFont="1" applyFill="1" applyBorder="1">
      <alignment vertical="center"/>
    </xf>
    <xf numFmtId="0" fontId="7" fillId="0" borderId="24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24" xfId="1" applyFont="1" applyFill="1" applyBorder="1">
      <alignment vertical="center"/>
    </xf>
    <xf numFmtId="0" fontId="21" fillId="5" borderId="25" xfId="1" applyFont="1" applyFill="1" applyBorder="1" applyAlignment="1">
      <alignment horizontal="center" vertical="center"/>
    </xf>
    <xf numFmtId="0" fontId="21" fillId="5" borderId="26" xfId="1" applyFont="1" applyFill="1" applyBorder="1" applyAlignment="1">
      <alignment horizontal="center" vertical="center"/>
    </xf>
    <xf numFmtId="0" fontId="22" fillId="5" borderId="27" xfId="1" applyFont="1" applyFill="1" applyBorder="1" applyAlignment="1">
      <alignment horizontal="center" vertical="center"/>
    </xf>
    <xf numFmtId="0" fontId="22" fillId="5" borderId="28" xfId="1" applyFont="1" applyFill="1" applyBorder="1" applyAlignment="1">
      <alignment horizontal="center" vertical="center"/>
    </xf>
    <xf numFmtId="0" fontId="21" fillId="5" borderId="29" xfId="1" applyFont="1" applyFill="1" applyBorder="1" applyAlignment="1">
      <alignment horizontal="center" vertical="center"/>
    </xf>
    <xf numFmtId="0" fontId="25" fillId="0" borderId="16" xfId="1" applyFont="1" applyFill="1" applyBorder="1">
      <alignment vertical="center"/>
    </xf>
    <xf numFmtId="0" fontId="16" fillId="6" borderId="33" xfId="1" applyFont="1" applyFill="1" applyBorder="1" applyAlignment="1">
      <alignment horizontal="left" vertical="center"/>
    </xf>
    <xf numFmtId="0" fontId="16" fillId="6" borderId="34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5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2" xfId="1" applyFont="1" applyFill="1" applyBorder="1">
      <alignment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4" fontId="16" fillId="6" borderId="17" xfId="1" applyNumberFormat="1" applyFont="1" applyFill="1" applyBorder="1">
      <alignment vertical="center"/>
    </xf>
    <xf numFmtId="0" fontId="7" fillId="6" borderId="24" xfId="1" applyFont="1" applyFill="1" applyBorder="1">
      <alignment vertical="center"/>
    </xf>
    <xf numFmtId="0" fontId="7" fillId="6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6" fillId="7" borderId="20" xfId="1" applyFont="1" applyFill="1" applyBorder="1" applyAlignment="1">
      <alignment vertical="center"/>
    </xf>
    <xf numFmtId="0" fontId="26" fillId="7" borderId="14" xfId="1" applyFont="1" applyFill="1" applyBorder="1" applyAlignment="1">
      <alignment vertical="center"/>
    </xf>
    <xf numFmtId="0" fontId="26" fillId="7" borderId="15" xfId="1" applyFont="1" applyFill="1" applyBorder="1" applyAlignment="1">
      <alignment vertical="center"/>
    </xf>
    <xf numFmtId="178" fontId="26" fillId="7" borderId="17" xfId="1" applyNumberFormat="1" applyFont="1" applyFill="1" applyBorder="1" applyAlignment="1">
      <alignment horizontal="right" vertical="center"/>
    </xf>
    <xf numFmtId="176" fontId="27" fillId="7" borderId="16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17" fillId="0" borderId="24" xfId="1" applyFont="1" applyBorder="1" applyAlignment="1">
      <alignment horizontal="left" vertical="center"/>
    </xf>
    <xf numFmtId="0" fontId="18" fillId="0" borderId="15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left" vertical="center"/>
    </xf>
    <xf numFmtId="0" fontId="18" fillId="0" borderId="40" xfId="1" applyFont="1" applyFill="1" applyBorder="1" applyAlignment="1">
      <alignment horizontal="center" vertical="center"/>
    </xf>
    <xf numFmtId="0" fontId="18" fillId="0" borderId="41" xfId="1" applyFont="1" applyFill="1" applyBorder="1" applyAlignment="1">
      <alignment horizontal="center" vertical="center"/>
    </xf>
    <xf numFmtId="0" fontId="7" fillId="0" borderId="17" xfId="1" applyFont="1" applyBorder="1">
      <alignment vertical="center"/>
    </xf>
    <xf numFmtId="0" fontId="7" fillId="0" borderId="17" xfId="1" applyFont="1" applyFill="1" applyBorder="1" applyAlignment="1">
      <alignment vertical="center"/>
    </xf>
    <xf numFmtId="14" fontId="7" fillId="0" borderId="17" xfId="1" applyNumberFormat="1" applyFont="1" applyFill="1" applyBorder="1" applyAlignment="1">
      <alignment vertical="center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40" xfId="1" applyFont="1" applyFill="1" applyBorder="1" applyAlignment="1">
      <alignment horizontal="center" vertical="center" wrapText="1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36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0" fontId="22" fillId="5" borderId="23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6" fillId="0" borderId="30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7" fillId="0" borderId="24" xfId="1" applyFont="1" applyBorder="1" applyAlignment="1">
      <alignment horizontal="left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28" fillId="0" borderId="37" xfId="1" applyFont="1" applyBorder="1" applyAlignment="1">
      <alignment horizontal="left" vertical="center"/>
    </xf>
    <xf numFmtId="0" fontId="29" fillId="0" borderId="38" xfId="1" applyFont="1" applyBorder="1" applyAlignment="1">
      <alignment horizontal="left" vertical="center"/>
    </xf>
    <xf numFmtId="0" fontId="29" fillId="0" borderId="39" xfId="1" applyFont="1" applyBorder="1" applyAlignment="1">
      <alignment horizontal="left" vertical="center"/>
    </xf>
  </cellXfs>
  <cellStyles count="2">
    <cellStyle name="常规" xfId="0" builtinId="0"/>
    <cellStyle name="常规_Sheet1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7"/>
  <sheetViews>
    <sheetView tabSelected="1" zoomScaleNormal="100" workbookViewId="0">
      <selection activeCell="J21" sqref="J21"/>
    </sheetView>
  </sheetViews>
  <sheetFormatPr defaultColWidth="8.875" defaultRowHeight="20.25" customHeight="1"/>
  <cols>
    <col min="1" max="1" width="8.375" customWidth="1"/>
    <col min="2" max="2" width="26" customWidth="1"/>
    <col min="3" max="3" width="28" customWidth="1"/>
    <col min="5" max="5" width="8.875" customWidth="1"/>
    <col min="7" max="7" width="12.25" customWidth="1"/>
    <col min="8" max="8" width="15.375" customWidth="1"/>
    <col min="9" max="9" width="35.25" customWidth="1"/>
  </cols>
  <sheetData>
    <row r="1" spans="1:9" ht="42" customHeight="1">
      <c r="A1" s="74" t="s">
        <v>67</v>
      </c>
      <c r="B1" s="75"/>
      <c r="C1" s="75"/>
      <c r="D1" s="75"/>
      <c r="E1" s="75"/>
      <c r="F1" s="75"/>
      <c r="G1" s="75"/>
      <c r="H1" s="75"/>
      <c r="I1" s="75"/>
    </row>
    <row r="2" spans="1:9" ht="20.25" customHeight="1" thickBot="1">
      <c r="A2" s="1" t="s">
        <v>0</v>
      </c>
      <c r="B2" s="2" t="s">
        <v>103</v>
      </c>
      <c r="C2" s="3" t="s">
        <v>1</v>
      </c>
      <c r="D2" s="76" t="s">
        <v>83</v>
      </c>
      <c r="E2" s="76"/>
      <c r="F2" s="1" t="s">
        <v>2</v>
      </c>
      <c r="G2" s="4" t="s">
        <v>3</v>
      </c>
      <c r="H2" s="77" t="s">
        <v>70</v>
      </c>
      <c r="I2" s="77"/>
    </row>
    <row r="3" spans="1:9" ht="20.25" customHeight="1" thickBot="1">
      <c r="A3" s="4" t="s">
        <v>4</v>
      </c>
      <c r="B3" s="5" t="s">
        <v>5</v>
      </c>
      <c r="C3" s="4" t="s">
        <v>6</v>
      </c>
      <c r="D3" s="78">
        <v>32</v>
      </c>
      <c r="E3" s="78"/>
      <c r="F3" s="1" t="s">
        <v>7</v>
      </c>
      <c r="G3" s="4" t="s">
        <v>8</v>
      </c>
      <c r="H3" s="73" t="s">
        <v>105</v>
      </c>
      <c r="I3" s="73"/>
    </row>
    <row r="4" spans="1:9" ht="20.25" customHeight="1" thickBot="1">
      <c r="A4" s="4" t="s">
        <v>9</v>
      </c>
      <c r="B4" s="6" t="s">
        <v>104</v>
      </c>
      <c r="C4" s="1"/>
      <c r="F4" s="1" t="s">
        <v>10</v>
      </c>
      <c r="G4" s="4" t="s">
        <v>11</v>
      </c>
      <c r="H4" s="72" t="s">
        <v>106</v>
      </c>
      <c r="I4" s="73"/>
    </row>
    <row r="5" spans="1:9" ht="12" customHeight="1" thickBot="1">
      <c r="A5" s="82"/>
      <c r="B5" s="83"/>
      <c r="C5" s="83"/>
      <c r="D5" s="83"/>
      <c r="E5" s="83"/>
      <c r="F5" s="83"/>
      <c r="G5" s="83"/>
      <c r="H5" s="83"/>
      <c r="I5" s="83"/>
    </row>
    <row r="6" spans="1:9" ht="51" customHeight="1" thickTop="1" thickBot="1">
      <c r="A6" s="7" t="s">
        <v>12</v>
      </c>
      <c r="B6" s="84" t="s">
        <v>13</v>
      </c>
      <c r="C6" s="84"/>
      <c r="D6" s="84"/>
      <c r="E6" s="84"/>
      <c r="F6" s="84"/>
      <c r="G6" s="84"/>
      <c r="H6" s="85"/>
      <c r="I6" s="86"/>
    </row>
    <row r="7" spans="1:9" ht="20.25" customHeight="1" thickBot="1">
      <c r="A7" s="87" t="s">
        <v>14</v>
      </c>
      <c r="B7" s="88"/>
      <c r="C7" s="88"/>
      <c r="D7" s="88"/>
      <c r="E7" s="88"/>
      <c r="F7" s="88"/>
      <c r="G7" s="87" t="s">
        <v>15</v>
      </c>
      <c r="H7" s="88"/>
      <c r="I7" s="89"/>
    </row>
    <row r="8" spans="1:9" ht="20.25" customHeight="1">
      <c r="A8" s="8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10" t="s">
        <v>24</v>
      </c>
    </row>
    <row r="9" spans="1:9" s="13" customFormat="1" ht="20.100000000000001" customHeight="1">
      <c r="A9" s="11" t="s">
        <v>25</v>
      </c>
      <c r="B9" s="90"/>
      <c r="C9" s="91"/>
      <c r="D9" s="91"/>
      <c r="E9" s="91"/>
      <c r="F9" s="91"/>
      <c r="G9" s="91"/>
      <c r="H9" s="92"/>
      <c r="I9" s="12"/>
    </row>
    <row r="10" spans="1:9" s="13" customFormat="1" ht="20.100000000000001" customHeight="1">
      <c r="A10" s="14" t="s">
        <v>26</v>
      </c>
      <c r="B10" s="96" t="s">
        <v>83</v>
      </c>
      <c r="C10" s="15" t="s">
        <v>95</v>
      </c>
      <c r="D10" s="16">
        <v>2</v>
      </c>
      <c r="E10" s="16">
        <v>1</v>
      </c>
      <c r="F10" s="17" t="s">
        <v>27</v>
      </c>
      <c r="G10" s="18">
        <v>468</v>
      </c>
      <c r="H10" s="19">
        <f>D10*G10*E10</f>
        <v>936</v>
      </c>
      <c r="I10" s="12" t="s">
        <v>84</v>
      </c>
    </row>
    <row r="11" spans="1:9" s="13" customFormat="1" ht="20.100000000000001" customHeight="1">
      <c r="A11" s="14" t="s">
        <v>28</v>
      </c>
      <c r="B11" s="97"/>
      <c r="C11" s="15" t="s">
        <v>96</v>
      </c>
      <c r="D11" s="16">
        <v>3</v>
      </c>
      <c r="E11" s="16">
        <v>1</v>
      </c>
      <c r="F11" s="17" t="s">
        <v>27</v>
      </c>
      <c r="G11" s="18">
        <v>418</v>
      </c>
      <c r="H11" s="19">
        <f>D11*G11*E11</f>
        <v>1254</v>
      </c>
      <c r="I11" s="12" t="s">
        <v>85</v>
      </c>
    </row>
    <row r="12" spans="1:9" s="13" customFormat="1" ht="20.100000000000001" customHeight="1">
      <c r="A12" s="14" t="s">
        <v>72</v>
      </c>
      <c r="B12" s="97"/>
      <c r="C12" s="15" t="s">
        <v>97</v>
      </c>
      <c r="D12" s="16">
        <v>1</v>
      </c>
      <c r="E12" s="16">
        <v>1</v>
      </c>
      <c r="F12" s="17" t="s">
        <v>71</v>
      </c>
      <c r="G12" s="18">
        <v>1200</v>
      </c>
      <c r="H12" s="19">
        <f>D12*G12*E12</f>
        <v>1200</v>
      </c>
      <c r="I12" s="35"/>
    </row>
    <row r="13" spans="1:9" ht="20.100000000000001" customHeight="1" thickBot="1">
      <c r="A13" s="79" t="s">
        <v>29</v>
      </c>
      <c r="B13" s="80"/>
      <c r="C13" s="80"/>
      <c r="D13" s="80"/>
      <c r="E13" s="80"/>
      <c r="F13" s="80"/>
      <c r="G13" s="80"/>
      <c r="H13" s="20">
        <f>SUM(H10:H12)</f>
        <v>3390</v>
      </c>
      <c r="I13" s="21"/>
    </row>
    <row r="14" spans="1:9" ht="20.100000000000001" customHeight="1">
      <c r="A14" s="22" t="s">
        <v>16</v>
      </c>
      <c r="B14" s="23" t="s">
        <v>17</v>
      </c>
      <c r="C14" s="23" t="s">
        <v>18</v>
      </c>
      <c r="D14" s="24" t="s">
        <v>19</v>
      </c>
      <c r="E14" s="25" t="s">
        <v>30</v>
      </c>
      <c r="F14" s="23" t="s">
        <v>21</v>
      </c>
      <c r="G14" s="23" t="s">
        <v>22</v>
      </c>
      <c r="H14" s="23" t="s">
        <v>31</v>
      </c>
      <c r="I14" s="26" t="s">
        <v>24</v>
      </c>
    </row>
    <row r="15" spans="1:9" ht="20.100000000000001" customHeight="1">
      <c r="A15" s="27" t="s">
        <v>32</v>
      </c>
      <c r="B15" s="93" t="s">
        <v>33</v>
      </c>
      <c r="C15" s="94"/>
      <c r="D15" s="94"/>
      <c r="E15" s="94"/>
      <c r="F15" s="94"/>
      <c r="G15" s="94"/>
      <c r="H15" s="95"/>
      <c r="I15" s="28"/>
    </row>
    <row r="16" spans="1:9" s="13" customFormat="1" ht="20.100000000000001" customHeight="1">
      <c r="A16" s="29" t="s">
        <v>86</v>
      </c>
      <c r="B16" s="30" t="s">
        <v>69</v>
      </c>
      <c r="C16" s="30" t="s">
        <v>98</v>
      </c>
      <c r="D16" s="14">
        <v>7</v>
      </c>
      <c r="E16" s="65">
        <v>1</v>
      </c>
      <c r="F16" s="32" t="s">
        <v>34</v>
      </c>
      <c r="G16" s="33">
        <v>88</v>
      </c>
      <c r="H16" s="19">
        <f>D16*G16*E16</f>
        <v>616</v>
      </c>
      <c r="I16" s="35" t="s">
        <v>100</v>
      </c>
    </row>
    <row r="17" spans="1:9" s="13" customFormat="1" ht="20.100000000000001" customHeight="1">
      <c r="A17" s="29" t="s">
        <v>73</v>
      </c>
      <c r="B17" s="66" t="s">
        <v>68</v>
      </c>
      <c r="C17" s="30" t="s">
        <v>99</v>
      </c>
      <c r="D17" s="67">
        <v>3</v>
      </c>
      <c r="E17" s="68">
        <v>1</v>
      </c>
      <c r="F17" s="32" t="s">
        <v>102</v>
      </c>
      <c r="G17" s="33">
        <v>1280</v>
      </c>
      <c r="H17" s="19">
        <f>D17*G17*E17</f>
        <v>3840</v>
      </c>
      <c r="I17" s="35" t="s">
        <v>89</v>
      </c>
    </row>
    <row r="18" spans="1:9" ht="20.100000000000001" customHeight="1" thickBot="1">
      <c r="A18" s="79" t="s">
        <v>29</v>
      </c>
      <c r="B18" s="80"/>
      <c r="C18" s="80"/>
      <c r="D18" s="80"/>
      <c r="E18" s="80"/>
      <c r="F18" s="80"/>
      <c r="G18" s="81"/>
      <c r="H18" s="34">
        <f>SUM(H16:H17)</f>
        <v>4456</v>
      </c>
      <c r="I18" s="28"/>
    </row>
    <row r="19" spans="1:9" ht="20.100000000000001" customHeight="1">
      <c r="A19" s="22" t="s">
        <v>16</v>
      </c>
      <c r="B19" s="23" t="s">
        <v>17</v>
      </c>
      <c r="C19" s="23" t="s">
        <v>18</v>
      </c>
      <c r="D19" s="24" t="s">
        <v>35</v>
      </c>
      <c r="E19" s="24" t="s">
        <v>36</v>
      </c>
      <c r="F19" s="23" t="s">
        <v>21</v>
      </c>
      <c r="G19" s="23" t="s">
        <v>22</v>
      </c>
      <c r="H19" s="23" t="s">
        <v>79</v>
      </c>
      <c r="I19" s="26" t="s">
        <v>24</v>
      </c>
    </row>
    <row r="20" spans="1:9" ht="20.100000000000001" customHeight="1">
      <c r="A20" s="27" t="s">
        <v>37</v>
      </c>
      <c r="B20" s="93" t="s">
        <v>38</v>
      </c>
      <c r="C20" s="94"/>
      <c r="D20" s="94"/>
      <c r="E20" s="94"/>
      <c r="F20" s="94"/>
      <c r="G20" s="94"/>
      <c r="H20" s="95"/>
      <c r="I20" s="28"/>
    </row>
    <row r="21" spans="1:9" s="13" customFormat="1" ht="20.100000000000001" customHeight="1">
      <c r="A21" s="14" t="s">
        <v>101</v>
      </c>
      <c r="B21" s="71" t="s">
        <v>87</v>
      </c>
      <c r="C21" s="35" t="s">
        <v>88</v>
      </c>
      <c r="D21" s="14">
        <v>1</v>
      </c>
      <c r="E21" s="14">
        <v>1</v>
      </c>
      <c r="F21" s="32" t="s">
        <v>39</v>
      </c>
      <c r="G21" s="19">
        <v>2500</v>
      </c>
      <c r="H21" s="19">
        <f>D21*G21*E21</f>
        <v>2500</v>
      </c>
      <c r="I21" s="38" t="s">
        <v>107</v>
      </c>
    </row>
    <row r="22" spans="1:9" ht="20.100000000000001" customHeight="1" thickBot="1">
      <c r="A22" s="79" t="s">
        <v>29</v>
      </c>
      <c r="B22" s="80"/>
      <c r="C22" s="80"/>
      <c r="D22" s="80"/>
      <c r="E22" s="80"/>
      <c r="F22" s="80"/>
      <c r="G22" s="81"/>
      <c r="H22" s="34">
        <f>SUM(H21:H21)</f>
        <v>2500</v>
      </c>
      <c r="I22" s="28"/>
    </row>
    <row r="23" spans="1:9" ht="20.100000000000001" customHeight="1">
      <c r="A23" s="22" t="s">
        <v>16</v>
      </c>
      <c r="B23" s="23" t="s">
        <v>17</v>
      </c>
      <c r="C23" s="23" t="s">
        <v>18</v>
      </c>
      <c r="D23" s="102" t="s">
        <v>35</v>
      </c>
      <c r="E23" s="103"/>
      <c r="F23" s="23" t="s">
        <v>21</v>
      </c>
      <c r="G23" s="23" t="s">
        <v>22</v>
      </c>
      <c r="H23" s="23" t="s">
        <v>31</v>
      </c>
      <c r="I23" s="26" t="s">
        <v>24</v>
      </c>
    </row>
    <row r="24" spans="1:9" ht="20.100000000000001" customHeight="1">
      <c r="A24" s="27" t="s">
        <v>40</v>
      </c>
      <c r="B24" s="93" t="s">
        <v>41</v>
      </c>
      <c r="C24" s="94"/>
      <c r="D24" s="94"/>
      <c r="E24" s="94"/>
      <c r="F24" s="94"/>
      <c r="G24" s="94"/>
      <c r="H24" s="95"/>
      <c r="I24" s="36"/>
    </row>
    <row r="25" spans="1:9" s="13" customFormat="1" ht="20.100000000000001" customHeight="1">
      <c r="A25" s="37" t="s">
        <v>42</v>
      </c>
      <c r="B25" s="30"/>
      <c r="C25" s="38"/>
      <c r="D25" s="104"/>
      <c r="E25" s="105"/>
      <c r="F25" s="32" t="s">
        <v>34</v>
      </c>
      <c r="G25" s="31"/>
      <c r="H25" s="19">
        <f t="shared" ref="H25" si="0">D25*G25</f>
        <v>0</v>
      </c>
      <c r="I25" s="39"/>
    </row>
    <row r="26" spans="1:9" ht="20.100000000000001" customHeight="1" thickBot="1">
      <c r="A26" s="79" t="s">
        <v>29</v>
      </c>
      <c r="B26" s="80"/>
      <c r="C26" s="80"/>
      <c r="D26" s="80"/>
      <c r="E26" s="80"/>
      <c r="F26" s="80"/>
      <c r="G26" s="81"/>
      <c r="H26" s="34">
        <f>SUM(H25:H25)</f>
        <v>0</v>
      </c>
      <c r="I26" s="36"/>
    </row>
    <row r="27" spans="1:9" ht="20.25" customHeight="1" thickBot="1">
      <c r="A27" s="40" t="s">
        <v>16</v>
      </c>
      <c r="B27" s="41" t="s">
        <v>17</v>
      </c>
      <c r="C27" s="41" t="s">
        <v>18</v>
      </c>
      <c r="D27" s="42" t="s">
        <v>43</v>
      </c>
      <c r="E27" s="43" t="s">
        <v>44</v>
      </c>
      <c r="F27" s="41" t="s">
        <v>21</v>
      </c>
      <c r="G27" s="41" t="s">
        <v>22</v>
      </c>
      <c r="H27" s="41" t="s">
        <v>31</v>
      </c>
      <c r="I27" s="44" t="s">
        <v>24</v>
      </c>
    </row>
    <row r="28" spans="1:9" ht="20.25" customHeight="1">
      <c r="A28" s="27" t="s">
        <v>45</v>
      </c>
      <c r="B28" s="106" t="s">
        <v>46</v>
      </c>
      <c r="C28" s="106"/>
      <c r="D28" s="106"/>
      <c r="E28" s="106"/>
      <c r="F28" s="106"/>
      <c r="G28" s="106"/>
      <c r="H28" s="106"/>
      <c r="I28" s="107"/>
    </row>
    <row r="29" spans="1:9" s="13" customFormat="1" ht="20.25" customHeight="1">
      <c r="A29" s="14" t="s">
        <v>47</v>
      </c>
      <c r="B29" s="111" t="s">
        <v>94</v>
      </c>
      <c r="C29" s="30" t="s">
        <v>90</v>
      </c>
      <c r="D29" s="14">
        <v>1</v>
      </c>
      <c r="E29" s="14">
        <v>1</v>
      </c>
      <c r="F29" s="32" t="s">
        <v>48</v>
      </c>
      <c r="G29" s="19">
        <v>600</v>
      </c>
      <c r="H29" s="19">
        <f>D29*E29*G29</f>
        <v>600</v>
      </c>
      <c r="I29" s="35"/>
    </row>
    <row r="30" spans="1:9" s="13" customFormat="1" ht="20.25" customHeight="1">
      <c r="A30" s="14" t="s">
        <v>77</v>
      </c>
      <c r="B30" s="112"/>
      <c r="C30" s="30" t="s">
        <v>91</v>
      </c>
      <c r="D30" s="14">
        <v>1</v>
      </c>
      <c r="E30" s="14">
        <v>1</v>
      </c>
      <c r="F30" s="32" t="s">
        <v>48</v>
      </c>
      <c r="G30" s="19">
        <v>418</v>
      </c>
      <c r="H30" s="19">
        <f>D30*E30*G30</f>
        <v>418</v>
      </c>
      <c r="I30" s="35"/>
    </row>
    <row r="31" spans="1:9" s="13" customFormat="1" ht="20.25" customHeight="1">
      <c r="A31" s="14" t="s">
        <v>93</v>
      </c>
      <c r="B31" s="113"/>
      <c r="C31" s="30" t="s">
        <v>92</v>
      </c>
      <c r="D31" s="14">
        <v>1</v>
      </c>
      <c r="E31" s="14">
        <v>1</v>
      </c>
      <c r="F31" s="32" t="s">
        <v>48</v>
      </c>
      <c r="G31" s="19">
        <v>100</v>
      </c>
      <c r="H31" s="19">
        <f>D31*E31*G31</f>
        <v>100</v>
      </c>
      <c r="I31" s="35"/>
    </row>
    <row r="32" spans="1:9" ht="20.25" customHeight="1">
      <c r="A32" s="79" t="s">
        <v>29</v>
      </c>
      <c r="B32" s="80"/>
      <c r="C32" s="80"/>
      <c r="D32" s="80"/>
      <c r="E32" s="80"/>
      <c r="F32" s="80"/>
      <c r="G32" s="81"/>
      <c r="H32" s="34">
        <f>SUM(H29:H31)</f>
        <v>1118</v>
      </c>
      <c r="I32" s="69"/>
    </row>
    <row r="33" spans="1:9" ht="20.25" customHeight="1" thickBot="1">
      <c r="A33" s="46" t="s">
        <v>49</v>
      </c>
      <c r="B33" s="47"/>
      <c r="C33" s="47"/>
      <c r="D33" s="48"/>
      <c r="E33" s="48"/>
      <c r="F33" s="47"/>
      <c r="G33" s="49"/>
      <c r="H33" s="50">
        <f>H13+H18+H22+H26+H32</f>
        <v>11464</v>
      </c>
      <c r="I33" s="51"/>
    </row>
    <row r="34" spans="1:9" ht="20.25" customHeight="1">
      <c r="A34" s="22" t="s">
        <v>16</v>
      </c>
      <c r="B34" s="23" t="s">
        <v>17</v>
      </c>
      <c r="C34" s="23" t="s">
        <v>18</v>
      </c>
      <c r="D34" s="102" t="s">
        <v>35</v>
      </c>
      <c r="E34" s="103"/>
      <c r="F34" s="23" t="s">
        <v>21</v>
      </c>
      <c r="G34" s="23" t="s">
        <v>22</v>
      </c>
      <c r="H34" s="23" t="s">
        <v>31</v>
      </c>
      <c r="I34" s="26" t="s">
        <v>24</v>
      </c>
    </row>
    <row r="35" spans="1:9" ht="20.25" customHeight="1">
      <c r="A35" s="27" t="s">
        <v>50</v>
      </c>
      <c r="B35" s="93" t="s">
        <v>51</v>
      </c>
      <c r="C35" s="94"/>
      <c r="D35" s="94"/>
      <c r="E35" s="94"/>
      <c r="F35" s="94"/>
      <c r="G35" s="94"/>
      <c r="H35" s="94"/>
      <c r="I35" s="108"/>
    </row>
    <row r="36" spans="1:9" s="13" customFormat="1" ht="20.25" customHeight="1">
      <c r="A36" s="29" t="s">
        <v>52</v>
      </c>
      <c r="B36" s="35" t="s">
        <v>80</v>
      </c>
      <c r="C36" s="35"/>
      <c r="D36" s="109">
        <v>0.1</v>
      </c>
      <c r="E36" s="110"/>
      <c r="F36" s="52" t="s">
        <v>82</v>
      </c>
      <c r="G36" s="53">
        <f>H33</f>
        <v>11464</v>
      </c>
      <c r="H36" s="19">
        <f>D36*G36</f>
        <v>1146.4000000000001</v>
      </c>
      <c r="I36" s="12"/>
    </row>
    <row r="37" spans="1:9" ht="20.25" customHeight="1" thickBot="1">
      <c r="A37" s="98" t="s">
        <v>29</v>
      </c>
      <c r="B37" s="99"/>
      <c r="C37" s="99"/>
      <c r="D37" s="100"/>
      <c r="E37" s="100"/>
      <c r="F37" s="99"/>
      <c r="G37" s="101"/>
      <c r="H37" s="54">
        <f>SUM(H36:H36)</f>
        <v>1146.4000000000001</v>
      </c>
      <c r="I37" s="55"/>
    </row>
    <row r="38" spans="1:9" ht="20.25" customHeight="1">
      <c r="A38" s="22" t="s">
        <v>16</v>
      </c>
      <c r="B38" s="23" t="s">
        <v>17</v>
      </c>
      <c r="C38" s="23" t="s">
        <v>18</v>
      </c>
      <c r="D38" s="24" t="s">
        <v>19</v>
      </c>
      <c r="E38" s="24" t="s">
        <v>53</v>
      </c>
      <c r="F38" s="23" t="s">
        <v>21</v>
      </c>
      <c r="G38" s="23" t="s">
        <v>22</v>
      </c>
      <c r="H38" s="23" t="s">
        <v>31</v>
      </c>
      <c r="I38" s="26" t="s">
        <v>24</v>
      </c>
    </row>
    <row r="39" spans="1:9" ht="20.25" customHeight="1">
      <c r="A39" s="27" t="s">
        <v>54</v>
      </c>
      <c r="B39" s="93" t="s">
        <v>55</v>
      </c>
      <c r="C39" s="94"/>
      <c r="D39" s="94"/>
      <c r="E39" s="94"/>
      <c r="F39" s="94"/>
      <c r="G39" s="94"/>
      <c r="H39" s="94"/>
      <c r="I39" s="108"/>
    </row>
    <row r="40" spans="1:9" ht="20.25" customHeight="1">
      <c r="A40" s="29" t="s">
        <v>56</v>
      </c>
      <c r="B40" s="70"/>
      <c r="C40" s="35"/>
      <c r="D40" s="16"/>
      <c r="E40" s="16"/>
      <c r="F40" s="17" t="s">
        <v>74</v>
      </c>
      <c r="G40" s="53"/>
      <c r="H40" s="19">
        <f>D40*E40*G40</f>
        <v>0</v>
      </c>
      <c r="I40" s="64"/>
    </row>
    <row r="41" spans="1:9" ht="20.25" customHeight="1">
      <c r="A41" s="29" t="s">
        <v>75</v>
      </c>
      <c r="B41" s="70"/>
      <c r="C41" s="35"/>
      <c r="D41" s="16"/>
      <c r="E41" s="16"/>
      <c r="F41" s="17" t="s">
        <v>27</v>
      </c>
      <c r="G41" s="53"/>
      <c r="H41" s="19">
        <f>D41*E41*G41</f>
        <v>0</v>
      </c>
      <c r="I41" s="64"/>
    </row>
    <row r="42" spans="1:9" s="13" customFormat="1" ht="20.25" customHeight="1">
      <c r="A42" s="29" t="s">
        <v>76</v>
      </c>
      <c r="B42" s="70"/>
      <c r="C42" s="35"/>
      <c r="D42" s="14"/>
      <c r="E42" s="14"/>
      <c r="F42" s="32" t="s">
        <v>48</v>
      </c>
      <c r="G42" s="53"/>
      <c r="H42" s="19">
        <f>D42*E42*G42</f>
        <v>0</v>
      </c>
      <c r="I42" s="45"/>
    </row>
    <row r="43" spans="1:9" ht="20.25" customHeight="1" thickBot="1">
      <c r="A43" s="98" t="s">
        <v>29</v>
      </c>
      <c r="B43" s="99"/>
      <c r="C43" s="99"/>
      <c r="D43" s="99"/>
      <c r="E43" s="99"/>
      <c r="F43" s="99"/>
      <c r="G43" s="101"/>
      <c r="H43" s="54">
        <f>SUM(H40:H42)</f>
        <v>0</v>
      </c>
      <c r="I43" s="56"/>
    </row>
    <row r="44" spans="1:9" ht="20.25" customHeight="1">
      <c r="A44" s="22" t="s">
        <v>16</v>
      </c>
      <c r="B44" s="23" t="s">
        <v>17</v>
      </c>
      <c r="C44" s="23" t="s">
        <v>18</v>
      </c>
      <c r="D44" s="102" t="s">
        <v>19</v>
      </c>
      <c r="E44" s="103"/>
      <c r="F44" s="23" t="s">
        <v>21</v>
      </c>
      <c r="G44" s="23" t="s">
        <v>22</v>
      </c>
      <c r="H44" s="23" t="s">
        <v>31</v>
      </c>
      <c r="I44" s="26" t="s">
        <v>24</v>
      </c>
    </row>
    <row r="45" spans="1:9" ht="20.25" customHeight="1">
      <c r="A45" s="27" t="s">
        <v>57</v>
      </c>
      <c r="B45" s="93" t="s">
        <v>58</v>
      </c>
      <c r="C45" s="94"/>
      <c r="D45" s="94"/>
      <c r="E45" s="94"/>
      <c r="F45" s="94"/>
      <c r="G45" s="94"/>
      <c r="H45" s="94"/>
      <c r="I45" s="108"/>
    </row>
    <row r="46" spans="1:9" s="13" customFormat="1" ht="20.25" customHeight="1">
      <c r="A46" s="29" t="s">
        <v>59</v>
      </c>
      <c r="B46" s="30"/>
      <c r="C46" s="30"/>
      <c r="D46" s="14"/>
      <c r="E46" s="14"/>
      <c r="F46" s="32" t="s">
        <v>60</v>
      </c>
      <c r="G46" s="53"/>
      <c r="H46" s="19">
        <f>D46*E46*G46</f>
        <v>0</v>
      </c>
      <c r="I46" s="12" t="s">
        <v>78</v>
      </c>
    </row>
    <row r="47" spans="1:9" s="13" customFormat="1" ht="20.25" customHeight="1">
      <c r="A47" s="29" t="s">
        <v>61</v>
      </c>
      <c r="B47" s="30"/>
      <c r="C47" s="30"/>
      <c r="D47" s="14"/>
      <c r="E47" s="14"/>
      <c r="F47" s="32" t="s">
        <v>60</v>
      </c>
      <c r="G47" s="19"/>
      <c r="H47" s="19">
        <f t="shared" ref="H47" si="1">D47*E47*G47</f>
        <v>0</v>
      </c>
      <c r="I47" s="12" t="s">
        <v>78</v>
      </c>
    </row>
    <row r="48" spans="1:9" ht="20.25" customHeight="1" thickBot="1">
      <c r="A48" s="98" t="s">
        <v>29</v>
      </c>
      <c r="B48" s="99"/>
      <c r="C48" s="99"/>
      <c r="D48" s="99"/>
      <c r="E48" s="99"/>
      <c r="F48" s="99"/>
      <c r="G48" s="101"/>
      <c r="H48" s="54">
        <f>SUM(H46:H47)</f>
        <v>0</v>
      </c>
      <c r="I48" s="56"/>
    </row>
    <row r="49" spans="1:9" ht="20.25" customHeight="1">
      <c r="A49" s="22" t="s">
        <v>16</v>
      </c>
      <c r="B49" s="23" t="s">
        <v>17</v>
      </c>
      <c r="C49" s="23" t="s">
        <v>18</v>
      </c>
      <c r="D49" s="102" t="s">
        <v>35</v>
      </c>
      <c r="E49" s="103"/>
      <c r="F49" s="23" t="s">
        <v>21</v>
      </c>
      <c r="G49" s="23" t="s">
        <v>22</v>
      </c>
      <c r="H49" s="23" t="s">
        <v>31</v>
      </c>
      <c r="I49" s="26" t="s">
        <v>24</v>
      </c>
    </row>
    <row r="50" spans="1:9" ht="20.25" customHeight="1">
      <c r="A50" s="27" t="s">
        <v>62</v>
      </c>
      <c r="B50" s="93" t="s">
        <v>63</v>
      </c>
      <c r="C50" s="94"/>
      <c r="D50" s="94"/>
      <c r="E50" s="94"/>
      <c r="F50" s="94"/>
      <c r="G50" s="94"/>
      <c r="H50" s="94"/>
      <c r="I50" s="108"/>
    </row>
    <row r="51" spans="1:9" s="13" customFormat="1" ht="20.25" customHeight="1">
      <c r="A51" s="29" t="s">
        <v>64</v>
      </c>
      <c r="B51" s="35" t="s">
        <v>81</v>
      </c>
      <c r="C51" s="35"/>
      <c r="D51" s="109">
        <v>0.06</v>
      </c>
      <c r="E51" s="110"/>
      <c r="F51" s="52" t="s">
        <v>82</v>
      </c>
      <c r="G51" s="57">
        <f>H48+H43+H37+H33</f>
        <v>12610.4</v>
      </c>
      <c r="H51" s="19">
        <f>D51*G51</f>
        <v>756.62399999999991</v>
      </c>
      <c r="I51" s="12"/>
    </row>
    <row r="52" spans="1:9" ht="20.25" customHeight="1">
      <c r="A52" s="98" t="s">
        <v>29</v>
      </c>
      <c r="B52" s="99"/>
      <c r="C52" s="99"/>
      <c r="D52" s="99"/>
      <c r="E52" s="99"/>
      <c r="F52" s="99"/>
      <c r="G52" s="101"/>
      <c r="H52" s="54">
        <f>SUM(H50:H51)</f>
        <v>756.62399999999991</v>
      </c>
      <c r="I52" s="56"/>
    </row>
    <row r="53" spans="1:9" ht="20.25" customHeight="1">
      <c r="A53" s="58" t="s">
        <v>65</v>
      </c>
      <c r="B53" s="59"/>
      <c r="C53" s="59"/>
      <c r="D53" s="59"/>
      <c r="E53" s="59"/>
      <c r="F53" s="59"/>
      <c r="G53" s="60"/>
      <c r="H53" s="61">
        <f>H33+H37+H43+H48+H52</f>
        <v>13367.023999999999</v>
      </c>
      <c r="I53" s="62"/>
    </row>
    <row r="54" spans="1:9" ht="20.25" customHeight="1" thickBot="1">
      <c r="A54" s="114" t="s">
        <v>66</v>
      </c>
      <c r="B54" s="115"/>
      <c r="C54" s="115"/>
      <c r="D54" s="115"/>
      <c r="E54" s="115"/>
      <c r="F54" s="115"/>
      <c r="G54" s="115"/>
      <c r="H54" s="115"/>
      <c r="I54" s="116"/>
    </row>
    <row r="57" spans="1:9" ht="20.25" customHeight="1">
      <c r="H57" s="63"/>
    </row>
  </sheetData>
  <mergeCells count="38">
    <mergeCell ref="B50:I50"/>
    <mergeCell ref="D51:E51"/>
    <mergeCell ref="A52:G52"/>
    <mergeCell ref="A54:I54"/>
    <mergeCell ref="B39:I39"/>
    <mergeCell ref="A43:G43"/>
    <mergeCell ref="D44:E44"/>
    <mergeCell ref="B45:I45"/>
    <mergeCell ref="A48:G48"/>
    <mergeCell ref="D49:E49"/>
    <mergeCell ref="A37:G37"/>
    <mergeCell ref="D23:E23"/>
    <mergeCell ref="B24:H24"/>
    <mergeCell ref="D25:E25"/>
    <mergeCell ref="A26:G26"/>
    <mergeCell ref="B28:I28"/>
    <mergeCell ref="A32:G32"/>
    <mergeCell ref="D34:E34"/>
    <mergeCell ref="B35:I35"/>
    <mergeCell ref="D36:E36"/>
    <mergeCell ref="B29:B31"/>
    <mergeCell ref="A22:G22"/>
    <mergeCell ref="A5:I5"/>
    <mergeCell ref="B6:I6"/>
    <mergeCell ref="A7:F7"/>
    <mergeCell ref="G7:I7"/>
    <mergeCell ref="B9:H9"/>
    <mergeCell ref="A13:G13"/>
    <mergeCell ref="B15:H15"/>
    <mergeCell ref="A18:G18"/>
    <mergeCell ref="B20:H20"/>
    <mergeCell ref="B10:B12"/>
    <mergeCell ref="H4:I4"/>
    <mergeCell ref="A1:I1"/>
    <mergeCell ref="D2:E2"/>
    <mergeCell ref="H2:I2"/>
    <mergeCell ref="D3:E3"/>
    <mergeCell ref="H3:I3"/>
  </mergeCells>
  <phoneticPr fontId="7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Peng XU</cp:lastModifiedBy>
  <dcterms:created xsi:type="dcterms:W3CDTF">2019-01-02T10:17:58Z</dcterms:created>
  <dcterms:modified xsi:type="dcterms:W3CDTF">2019-03-08T05:34:03Z</dcterms:modified>
</cp:coreProperties>
</file>