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610"/>
  <workbookPr filterPrivacy="1"/>
  <mc:AlternateContent xmlns:mc="http://schemas.openxmlformats.org/markup-compatibility/2006">
    <mc:Choice Requires="x15">
      <x15ac:absPath xmlns:x15ac="http://schemas.microsoft.com/office/spreadsheetml/2010/11/ac" url="/Users/guoyanlei/Desktop/Fw_2020年全国游戏行业风云会--验收注意事项/"/>
    </mc:Choice>
  </mc:AlternateContent>
  <bookViews>
    <workbookView xWindow="0" yWindow="0" windowWidth="28800" windowHeight="18000"/>
  </bookViews>
  <sheets>
    <sheet name="中茵皇冠假日【90】" sheetId="7" r:id="rId1"/>
    <sheet name="接机表" sheetId="8" r:id="rId2"/>
    <sheet name="送机表" sheetId="9" r:id="rId3"/>
    <sheet name="入住名单" sheetId="10" r:id="rId4"/>
  </sheets>
  <calcPr calcId="150001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45" i="7" l="1"/>
  <c r="P44" i="7"/>
  <c r="P43" i="7"/>
  <c r="P42" i="7"/>
  <c r="P41" i="7"/>
  <c r="P40" i="7"/>
  <c r="P46" i="7"/>
  <c r="P47" i="7"/>
  <c r="O48" i="7"/>
  <c r="P48" i="7"/>
  <c r="P71" i="7"/>
  <c r="P88" i="7"/>
  <c r="P86" i="7"/>
  <c r="P64" i="7"/>
  <c r="P77" i="7"/>
  <c r="O79" i="7"/>
  <c r="P79" i="7"/>
  <c r="O81" i="7"/>
  <c r="P81" i="7"/>
  <c r="P69" i="7"/>
  <c r="P25" i="7"/>
  <c r="P33" i="7"/>
  <c r="P34" i="7"/>
  <c r="P89" i="7"/>
  <c r="P27" i="7"/>
  <c r="P28" i="7"/>
  <c r="P29" i="7"/>
  <c r="P76" i="7"/>
  <c r="P58" i="7"/>
  <c r="P57" i="7"/>
  <c r="P78" i="7"/>
  <c r="P100" i="7"/>
  <c r="P101" i="7"/>
  <c r="P102" i="7"/>
  <c r="P94" i="7"/>
  <c r="P95" i="7"/>
  <c r="P96" i="7"/>
  <c r="P97" i="7"/>
  <c r="P98" i="7"/>
  <c r="P99" i="7"/>
  <c r="P90" i="7"/>
  <c r="P91" i="7"/>
  <c r="P92" i="7"/>
  <c r="P93" i="7"/>
  <c r="P83" i="7"/>
  <c r="P75" i="7"/>
  <c r="P80" i="7"/>
  <c r="P82" i="7"/>
  <c r="P84" i="7"/>
  <c r="P85" i="7"/>
  <c r="P62" i="7"/>
  <c r="P63" i="7"/>
  <c r="P65" i="7"/>
  <c r="P66" i="7"/>
  <c r="P67" i="7"/>
  <c r="P68" i="7"/>
  <c r="P70" i="7"/>
  <c r="P72" i="7"/>
  <c r="P73" i="7"/>
  <c r="P74" i="7"/>
  <c r="P52" i="7"/>
  <c r="P53" i="7"/>
  <c r="P54" i="7"/>
  <c r="P55" i="7"/>
  <c r="P56" i="7"/>
  <c r="P59" i="7"/>
  <c r="P60" i="7"/>
  <c r="P61" i="7"/>
  <c r="P36" i="7"/>
  <c r="P37" i="7"/>
  <c r="P38" i="7"/>
  <c r="P49" i="7"/>
  <c r="P50" i="7"/>
  <c r="P51" i="7"/>
  <c r="P19" i="7"/>
  <c r="P20" i="7"/>
  <c r="P21" i="7"/>
  <c r="P22" i="7"/>
  <c r="P23" i="7"/>
  <c r="P24" i="7"/>
  <c r="P26" i="7"/>
  <c r="P30" i="7"/>
  <c r="P31" i="7"/>
  <c r="P32" i="7"/>
  <c r="P35" i="7"/>
  <c r="P15" i="7"/>
  <c r="P16" i="7"/>
  <c r="P14" i="7"/>
  <c r="P17" i="7"/>
  <c r="P18" i="7"/>
  <c r="P87" i="7"/>
  <c r="P8" i="7"/>
  <c r="P9" i="7"/>
  <c r="P11" i="7"/>
  <c r="P104" i="7"/>
  <c r="P103" i="7"/>
  <c r="P105" i="7"/>
  <c r="P106" i="7"/>
  <c r="P107" i="7"/>
  <c r="J75" i="7"/>
  <c r="J77" i="7"/>
  <c r="J80" i="7"/>
  <c r="J81" i="7"/>
  <c r="J84" i="7"/>
  <c r="J85" i="7"/>
  <c r="J62" i="7"/>
  <c r="J65" i="7"/>
  <c r="J66" i="7"/>
  <c r="J67" i="7"/>
  <c r="J68" i="7"/>
  <c r="J70" i="7"/>
  <c r="J72" i="7"/>
  <c r="J73" i="7"/>
  <c r="J74" i="7"/>
  <c r="J23" i="7"/>
  <c r="J26" i="7"/>
  <c r="J30" i="7"/>
  <c r="J32" i="7"/>
  <c r="J36" i="7"/>
  <c r="J37" i="7"/>
  <c r="J38" i="7"/>
  <c r="J39" i="7"/>
  <c r="J50" i="7"/>
  <c r="J51" i="7"/>
  <c r="J52" i="7"/>
  <c r="J53" i="7"/>
  <c r="J54" i="7"/>
  <c r="J55" i="7"/>
  <c r="J56" i="7"/>
  <c r="J60" i="7"/>
  <c r="J61" i="7"/>
  <c r="J86" i="7"/>
  <c r="J87" i="7"/>
  <c r="J88" i="7"/>
  <c r="J93" i="7"/>
  <c r="J105" i="7"/>
  <c r="J6" i="7"/>
  <c r="J7" i="7"/>
  <c r="J10" i="7"/>
  <c r="J11" i="7"/>
  <c r="J103" i="7"/>
  <c r="J12" i="7"/>
  <c r="J13" i="7"/>
  <c r="J17" i="7"/>
  <c r="J18" i="7"/>
  <c r="J19" i="7"/>
  <c r="J104" i="7"/>
  <c r="J35" i="7"/>
  <c r="J94" i="7"/>
  <c r="J95" i="7"/>
  <c r="J96" i="7"/>
  <c r="J97" i="7"/>
  <c r="J98" i="7"/>
  <c r="J99" i="7"/>
  <c r="J100" i="7"/>
  <c r="J101" i="7"/>
  <c r="J102" i="7"/>
  <c r="J106" i="7"/>
  <c r="J107" i="7"/>
  <c r="F100" i="10"/>
  <c r="E100" i="10"/>
  <c r="D100" i="10"/>
</calcChain>
</file>

<file path=xl/sharedStrings.xml><?xml version="1.0" encoding="utf-8"?>
<sst xmlns="http://schemas.openxmlformats.org/spreadsheetml/2006/main" count="2130" uniqueCount="744">
  <si>
    <t>供应商名称</t>
  </si>
  <si>
    <t>报价日期</t>
  </si>
  <si>
    <t>联系人</t>
  </si>
  <si>
    <t>电子邮件</t>
  </si>
  <si>
    <t>电话</t>
  </si>
  <si>
    <t>报价有效期（天）</t>
    <phoneticPr fontId="2" type="noConversion"/>
  </si>
  <si>
    <t>服务内容</t>
  </si>
  <si>
    <t>数量1</t>
    <phoneticPr fontId="2" type="noConversion"/>
  </si>
  <si>
    <t>单位</t>
    <phoneticPr fontId="2" type="noConversion"/>
  </si>
  <si>
    <t>数量2</t>
    <phoneticPr fontId="2" type="noConversion"/>
  </si>
  <si>
    <t>备注</t>
  </si>
  <si>
    <t>摄影摄像</t>
  </si>
  <si>
    <t>税率</t>
  </si>
  <si>
    <t>3.如果有增加的项目，请在对应的服务内容后边增加行数</t>
  </si>
  <si>
    <t>4. 请务必给出明细报价</t>
  </si>
  <si>
    <t>5. 报价的数量可能因需求的变化发生变化</t>
  </si>
  <si>
    <t>6. 360保留议价权利</t>
  </si>
  <si>
    <t>酒店服务</t>
    <phoneticPr fontId="2" type="noConversion"/>
  </si>
  <si>
    <t>餐饮服务</t>
    <phoneticPr fontId="2" type="noConversion"/>
  </si>
  <si>
    <t>活动用车</t>
    <phoneticPr fontId="2" type="noConversion"/>
  </si>
  <si>
    <t>团建游览服务</t>
    <phoneticPr fontId="2" type="noConversion"/>
  </si>
  <si>
    <t>礼品</t>
    <phoneticPr fontId="2" type="noConversion"/>
  </si>
  <si>
    <t>天</t>
    <phoneticPr fontId="2" type="noConversion"/>
  </si>
  <si>
    <t>其他项</t>
    <phoneticPr fontId="2" type="noConversion"/>
  </si>
  <si>
    <t>其他项费用合计</t>
    <phoneticPr fontId="2" type="noConversion"/>
  </si>
  <si>
    <t>物料及团建用品</t>
    <phoneticPr fontId="2" type="noConversion"/>
  </si>
  <si>
    <t>物料及团建用品费用合计</t>
    <phoneticPr fontId="2" type="noConversion"/>
  </si>
  <si>
    <t>项</t>
    <phoneticPr fontId="2" type="noConversion"/>
  </si>
  <si>
    <t>项目</t>
    <phoneticPr fontId="2" type="noConversion"/>
  </si>
  <si>
    <t>导游服务</t>
    <phoneticPr fontId="2" type="noConversion"/>
  </si>
  <si>
    <t>旅游意外保险</t>
    <phoneticPr fontId="2" type="noConversion"/>
  </si>
  <si>
    <t>当地五星级酒店</t>
    <phoneticPr fontId="2" type="noConversion"/>
  </si>
  <si>
    <t>用车服务（团建）</t>
    <phoneticPr fontId="2" type="noConversion"/>
  </si>
  <si>
    <t>机票服务费</t>
    <phoneticPr fontId="2" type="noConversion"/>
  </si>
  <si>
    <t>酒店服务费</t>
    <phoneticPr fontId="2" type="noConversion"/>
  </si>
  <si>
    <t>摄影、摄像服务费用合计</t>
    <phoneticPr fontId="2" type="noConversion"/>
  </si>
  <si>
    <t>人员费用合计</t>
    <phoneticPr fontId="2" type="noConversion"/>
  </si>
  <si>
    <t>门票/项目费</t>
    <phoneticPr fontId="2" type="noConversion"/>
  </si>
  <si>
    <t>云摄影</t>
    <phoneticPr fontId="2" type="noConversion"/>
  </si>
  <si>
    <t>交通服务</t>
    <phoneticPr fontId="2" type="noConversion"/>
  </si>
  <si>
    <t>其他服务费</t>
    <phoneticPr fontId="2" type="noConversion"/>
  </si>
  <si>
    <t>明细内容</t>
    <phoneticPr fontId="2" type="noConversion"/>
  </si>
  <si>
    <t>1. 此表数量1是人数，或者东西的数量，没有数量2的可以不填</t>
    <phoneticPr fontId="2" type="noConversion"/>
  </si>
  <si>
    <t>2. 请按照我们询价的服务内容填写本询价单</t>
    <phoneticPr fontId="2" type="noConversion"/>
  </si>
  <si>
    <t>会议承办服务（搭建、物料）</t>
    <phoneticPr fontId="2" type="noConversion"/>
  </si>
  <si>
    <t>供应商人员</t>
    <phoneticPr fontId="2" type="noConversion"/>
  </si>
  <si>
    <t>Day1晚餐</t>
    <phoneticPr fontId="2" type="noConversion"/>
  </si>
  <si>
    <t>Day2午餐</t>
    <phoneticPr fontId="2" type="noConversion"/>
  </si>
  <si>
    <t>Day2晚餐</t>
    <phoneticPr fontId="2" type="noConversion"/>
  </si>
  <si>
    <t>Day1会议晚宴+Day2团建</t>
    <phoneticPr fontId="2" type="noConversion"/>
  </si>
  <si>
    <t>KA行业客户沙龙报价</t>
    <phoneticPr fontId="2" type="noConversion"/>
  </si>
  <si>
    <t>伴手礼</t>
    <phoneticPr fontId="2" type="noConversion"/>
  </si>
  <si>
    <t>北京-苏州</t>
    <rPh sb="0" eb="1">
      <t>bei'jign</t>
    </rPh>
    <rPh sb="3" eb="4">
      <t>su'zhou</t>
    </rPh>
    <phoneticPr fontId="2" type="noConversion"/>
  </si>
  <si>
    <t>上海-苏州</t>
    <rPh sb="0" eb="1">
      <t>shang'hai</t>
    </rPh>
    <rPh sb="3" eb="4">
      <t>su'zhou</t>
    </rPh>
    <phoneticPr fontId="2" type="noConversion"/>
  </si>
  <si>
    <t>人</t>
    <rPh sb="0" eb="1">
      <t>ren</t>
    </rPh>
    <phoneticPr fontId="2" type="noConversion"/>
  </si>
  <si>
    <t>往返</t>
    <rPh sb="0" eb="1">
      <t>wang'f</t>
    </rPh>
    <phoneticPr fontId="2" type="noConversion"/>
  </si>
  <si>
    <t>间</t>
    <rPh sb="0" eb="1">
      <t>jian</t>
    </rPh>
    <phoneticPr fontId="2" type="noConversion"/>
  </si>
  <si>
    <t>晚</t>
    <rPh sb="0" eb="1">
      <t>wan</t>
    </rPh>
    <phoneticPr fontId="2" type="noConversion"/>
  </si>
  <si>
    <t>餐</t>
    <rPh sb="0" eb="1">
      <t>can</t>
    </rPh>
    <phoneticPr fontId="2" type="noConversion"/>
  </si>
  <si>
    <t>项</t>
    <rPh sb="0" eb="1">
      <t>xiang</t>
    </rPh>
    <phoneticPr fontId="2" type="noConversion"/>
  </si>
  <si>
    <t>次</t>
    <rPh sb="0" eb="1">
      <t>ci</t>
    </rPh>
    <phoneticPr fontId="2" type="noConversion"/>
  </si>
  <si>
    <t>个</t>
    <rPh sb="0" eb="1">
      <t>g</t>
    </rPh>
    <phoneticPr fontId="2" type="noConversion"/>
  </si>
  <si>
    <t>踩点</t>
    <rPh sb="0" eb="1">
      <t>cai'dian</t>
    </rPh>
    <phoneticPr fontId="2" type="noConversion"/>
  </si>
  <si>
    <t>执行-差旅</t>
    <rPh sb="0" eb="1">
      <t>zhi'ixng</t>
    </rPh>
    <rPh sb="3" eb="4">
      <t>chai'lv</t>
    </rPh>
    <phoneticPr fontId="2" type="noConversion"/>
  </si>
  <si>
    <t>天</t>
    <rPh sb="0" eb="1">
      <t>tian</t>
    </rPh>
    <phoneticPr fontId="2" type="noConversion"/>
  </si>
  <si>
    <t>车</t>
    <rPh sb="0" eb="1">
      <t>che</t>
    </rPh>
    <phoneticPr fontId="2" type="noConversion"/>
  </si>
  <si>
    <t>现场工作人员</t>
    <rPh sb="0" eb="1">
      <t>xian'c</t>
    </rPh>
    <rPh sb="2" eb="3">
      <t>gong'zuo</t>
    </rPh>
    <rPh sb="4" eb="5">
      <t>ren'y</t>
    </rPh>
    <phoneticPr fontId="2" type="noConversion"/>
  </si>
  <si>
    <t>一旦正式回复本询价单，即表示双方可接受以下要求：</t>
    <phoneticPr fontId="2" type="noConversion"/>
  </si>
  <si>
    <t>航班</t>
    <rPh sb="0" eb="1">
      <t>hang'ban</t>
    </rPh>
    <phoneticPr fontId="2" type="noConversion"/>
  </si>
  <si>
    <t>酒店</t>
    <rPh sb="0" eb="1">
      <t>jiu'dian</t>
    </rPh>
    <phoneticPr fontId="2" type="noConversion"/>
  </si>
  <si>
    <t>易拉宝</t>
    <rPh sb="0" eb="1">
      <t>yi'la'bao</t>
    </rPh>
    <phoneticPr fontId="2" type="noConversion"/>
  </si>
  <si>
    <t>个</t>
    <rPh sb="0" eb="1">
      <t>ge</t>
    </rPh>
    <phoneticPr fontId="2" type="noConversion"/>
  </si>
  <si>
    <t>麦克风套</t>
    <rPh sb="0" eb="1">
      <t>mai'ke'f</t>
    </rPh>
    <rPh sb="3" eb="4">
      <t>tao</t>
    </rPh>
    <phoneticPr fontId="2" type="noConversion"/>
  </si>
  <si>
    <t>主持人手卡</t>
    <rPh sb="0" eb="1">
      <t>zhu'chi'r</t>
    </rPh>
    <rPh sb="3" eb="4">
      <t>shou'ka</t>
    </rPh>
    <phoneticPr fontId="2" type="noConversion"/>
  </si>
  <si>
    <t>张</t>
    <rPh sb="0" eb="1">
      <t>zhang</t>
    </rPh>
    <phoneticPr fontId="2" type="noConversion"/>
  </si>
  <si>
    <t>兼职</t>
    <rPh sb="0" eb="1">
      <t>jian'zhi</t>
    </rPh>
    <phoneticPr fontId="2" type="noConversion"/>
  </si>
  <si>
    <t>接机、接站</t>
    <rPh sb="0" eb="1">
      <t>jie'song'j</t>
    </rPh>
    <rPh sb="3" eb="4">
      <t>jie'zhan</t>
    </rPh>
    <phoneticPr fontId="2" type="noConversion"/>
  </si>
  <si>
    <t>往返</t>
    <rPh sb="0" eb="1">
      <t>wang'fan</t>
    </rPh>
    <phoneticPr fontId="2" type="noConversion"/>
  </si>
  <si>
    <t>欢迎晚宴背板</t>
    <rPh sb="0" eb="1">
      <t>huan'y</t>
    </rPh>
    <rPh sb="2" eb="3">
      <t>wan'yan</t>
    </rPh>
    <rPh sb="4" eb="5">
      <t>bei'ban</t>
    </rPh>
    <phoneticPr fontId="2" type="noConversion"/>
  </si>
  <si>
    <t>用车服务（接/送机）</t>
    <rPh sb="7" eb="8">
      <t>song</t>
    </rPh>
    <rPh sb="8" eb="9">
      <t>ji</t>
    </rPh>
    <phoneticPr fontId="2" type="noConversion"/>
  </si>
  <si>
    <t>用车服务（接/送机）</t>
    <phoneticPr fontId="2" type="noConversion"/>
  </si>
  <si>
    <t>用车服务（接/送站）</t>
    <rPh sb="8" eb="9">
      <t>zahn</t>
    </rPh>
    <phoneticPr fontId="2" type="noConversion"/>
  </si>
  <si>
    <t>桌</t>
    <rPh sb="0" eb="1">
      <t>zhuo</t>
    </rPh>
    <phoneticPr fontId="2" type="noConversion"/>
  </si>
  <si>
    <t>执行-交通</t>
    <rPh sb="0" eb="1">
      <t>zhi'ixng</t>
    </rPh>
    <rPh sb="3" eb="4">
      <t>jiao't</t>
    </rPh>
    <phoneticPr fontId="2" type="noConversion"/>
  </si>
  <si>
    <t>游船</t>
    <rPh sb="0" eb="1">
      <t>you'chuan</t>
    </rPh>
    <phoneticPr fontId="2" type="noConversion"/>
  </si>
  <si>
    <t>船</t>
    <rPh sb="0" eb="1">
      <t>chuan</t>
    </rPh>
    <phoneticPr fontId="2" type="noConversion"/>
  </si>
  <si>
    <t>深圳-无锡</t>
    <rPh sb="0" eb="1">
      <t>shen'z</t>
    </rPh>
    <rPh sb="3" eb="4">
      <t>wu'xi</t>
    </rPh>
    <phoneticPr fontId="2" type="noConversion"/>
  </si>
  <si>
    <t>中茵皇冠假日</t>
    <rPh sb="0" eb="1">
      <t>zhong'yin</t>
    </rPh>
    <rPh sb="2" eb="3">
      <t>huang'guan</t>
    </rPh>
    <rPh sb="4" eb="5">
      <t>jia'ri</t>
    </rPh>
    <phoneticPr fontId="2" type="noConversion"/>
  </si>
  <si>
    <t>凌氏家宴</t>
    <rPh sb="0" eb="1">
      <t>ling'shi'jia'yan</t>
    </rPh>
    <phoneticPr fontId="2" type="noConversion"/>
  </si>
  <si>
    <t>香雪海-春晓厅</t>
    <rPh sb="0" eb="1">
      <t>xiang'xue'hai</t>
    </rPh>
    <phoneticPr fontId="2" type="noConversion"/>
  </si>
  <si>
    <t>同里</t>
    <rPh sb="0" eb="1">
      <t>tong'li</t>
    </rPh>
    <phoneticPr fontId="2" type="noConversion"/>
  </si>
  <si>
    <t>骑行教练及工作人员</t>
    <rPh sb="0" eb="1">
      <t>qi'xing</t>
    </rPh>
    <rPh sb="2" eb="3">
      <t>jiao'lian</t>
    </rPh>
    <rPh sb="4" eb="5">
      <t>ji</t>
    </rPh>
    <rPh sb="5" eb="6">
      <t>gogn'zuo'r'y</t>
    </rPh>
    <phoneticPr fontId="2" type="noConversion"/>
  </si>
  <si>
    <t>大闸蟹采购</t>
    <rPh sb="0" eb="1">
      <t>da'zha'x</t>
    </rPh>
    <rPh sb="3" eb="4">
      <t>cai'g</t>
    </rPh>
    <phoneticPr fontId="2" type="noConversion"/>
  </si>
  <si>
    <t>对</t>
    <rPh sb="0" eb="1">
      <t>dui</t>
    </rPh>
    <phoneticPr fontId="2" type="noConversion"/>
  </si>
  <si>
    <t>骑行-自行车及头盔租赁、运输</t>
    <rPh sb="0" eb="1">
      <t>qi'xing</t>
    </rPh>
    <rPh sb="3" eb="4">
      <t>zi'xing'c</t>
    </rPh>
    <rPh sb="6" eb="7">
      <t>ji</t>
    </rPh>
    <rPh sb="7" eb="8">
      <t>tou'k</t>
    </rPh>
    <rPh sb="9" eb="10">
      <t>zu'lin</t>
    </rPh>
    <rPh sb="12" eb="13">
      <t>yun's</t>
    </rPh>
    <phoneticPr fontId="2" type="noConversion"/>
  </si>
  <si>
    <t>主教练</t>
    <rPh sb="0" eb="1">
      <t>zhu'jiao'l</t>
    </rPh>
    <phoneticPr fontId="2" type="noConversion"/>
  </si>
  <si>
    <t>场地费用</t>
    <rPh sb="0" eb="1">
      <t>chagn'di</t>
    </rPh>
    <rPh sb="2" eb="3">
      <t>fei'y</t>
    </rPh>
    <phoneticPr fontId="2" type="noConversion"/>
  </si>
  <si>
    <t>最多可乘坐88人</t>
    <rPh sb="0" eb="1">
      <t>zui'duo</t>
    </rPh>
    <rPh sb="2" eb="3">
      <t>ke</t>
    </rPh>
    <rPh sb="3" eb="4">
      <t>cheng'zuo</t>
    </rPh>
    <rPh sb="7" eb="8">
      <t>ren</t>
    </rPh>
    <phoneticPr fontId="2" type="noConversion"/>
  </si>
  <si>
    <t>团建手环</t>
    <rPh sb="0" eb="1">
      <t>tuan'jan</t>
    </rPh>
    <rPh sb="2" eb="3">
      <t>shou'huan</t>
    </rPh>
    <phoneticPr fontId="2" type="noConversion"/>
  </si>
  <si>
    <t>药品备品</t>
    <rPh sb="0" eb="1">
      <t>yao'p</t>
    </rPh>
    <rPh sb="2" eb="3">
      <t>bei'p</t>
    </rPh>
    <phoneticPr fontId="2" type="noConversion"/>
  </si>
  <si>
    <t>手举牌</t>
    <rPh sb="0" eb="1">
      <t>shou'ju'p</t>
    </rPh>
    <phoneticPr fontId="2" type="noConversion"/>
  </si>
  <si>
    <t>车头牌</t>
    <rPh sb="0" eb="1">
      <t>che'tou'p</t>
    </rPh>
    <phoneticPr fontId="2" type="noConversion"/>
  </si>
  <si>
    <t>签到用品</t>
    <rPh sb="0" eb="1">
      <t>qian'dao</t>
    </rPh>
    <rPh sb="2" eb="3">
      <t>yong'p</t>
    </rPh>
    <phoneticPr fontId="2" type="noConversion"/>
  </si>
  <si>
    <t>会场</t>
    <rPh sb="0" eb="1">
      <t>hui'chang</t>
    </rPh>
    <phoneticPr fontId="2" type="noConversion"/>
  </si>
  <si>
    <t>团建备品（水、小食、干湿纸巾）</t>
    <rPh sb="0" eb="1">
      <t>tuan'jian</t>
    </rPh>
    <rPh sb="2" eb="3">
      <t>bei'p</t>
    </rPh>
    <rPh sb="5" eb="6">
      <t>shui</t>
    </rPh>
    <rPh sb="7" eb="8">
      <t>xiao'shi</t>
    </rPh>
    <rPh sb="10" eb="11">
      <t>gan'shi'zhi'j</t>
    </rPh>
    <phoneticPr fontId="2" type="noConversion"/>
  </si>
  <si>
    <t>合计</t>
    <phoneticPr fontId="2" type="noConversion"/>
  </si>
  <si>
    <t>43座大巴 高铁站-酒店</t>
  </si>
  <si>
    <t>53座大巴 包含全天行程约早8点-晚10点 约100公里，超时超公里费已包含</t>
  </si>
  <si>
    <t>高铁二等座</t>
    <rPh sb="0" eb="1">
      <t>gao'tie</t>
    </rPh>
    <rPh sb="2" eb="3">
      <t>er'deng'zuo</t>
    </rPh>
    <phoneticPr fontId="2" type="noConversion"/>
  </si>
  <si>
    <t>3.8m*2.2m 可移动展架 双面画面</t>
    <rPh sb="10" eb="11">
      <t>ke'yi'dogn'zhan'jia</t>
    </rPh>
    <rPh sb="16" eb="17">
      <t>shuang'm</t>
    </rPh>
    <rPh sb="18" eb="19">
      <t>hua'm</t>
    </rPh>
    <phoneticPr fontId="2" type="noConversion"/>
  </si>
  <si>
    <t>住宿费用</t>
    <rPh sb="0" eb="1">
      <t>zhu'su</t>
    </rPh>
    <rPh sb="2" eb="3">
      <t>fei'y</t>
    </rPh>
    <phoneticPr fontId="2" type="noConversion"/>
  </si>
  <si>
    <t>餐费</t>
    <rPh sb="0" eb="1">
      <t>can'fei</t>
    </rPh>
    <phoneticPr fontId="2" type="noConversion"/>
  </si>
  <si>
    <t>交通费-包含机场往返酒店以及提前抵达活动场地准备车费</t>
    <rPh sb="0" eb="1">
      <t>jiao'tong'fei</t>
    </rPh>
    <rPh sb="4" eb="5">
      <t>bao'han</t>
    </rPh>
    <rPh sb="6" eb="7">
      <t>ji'chang</t>
    </rPh>
    <rPh sb="8" eb="9">
      <t>wang'f</t>
    </rPh>
    <rPh sb="10" eb="11">
      <t>jiu'dian</t>
    </rPh>
    <rPh sb="12" eb="13">
      <t>yi'ji</t>
    </rPh>
    <rPh sb="14" eb="15">
      <t>ti'qian</t>
    </rPh>
    <rPh sb="16" eb="17">
      <t>di'da</t>
    </rPh>
    <rPh sb="18" eb="19">
      <t>huo'dong</t>
    </rPh>
    <rPh sb="20" eb="21">
      <t>chagn'di</t>
    </rPh>
    <rPh sb="22" eb="23">
      <t>zhun'b</t>
    </rPh>
    <rPh sb="24" eb="25">
      <t>che'fei</t>
    </rPh>
    <phoneticPr fontId="2" type="noConversion"/>
  </si>
  <si>
    <t>签到用品与抽奖物品重复使用，包含定制竹简200片*2元、抽奖竹筒1个50元、条案租赁200元、文房四宝采购150元</t>
    <phoneticPr fontId="2" type="noConversion"/>
  </si>
  <si>
    <t>奖品-苏州博物馆文创</t>
    <rPh sb="0" eb="1">
      <t>jiang'p</t>
    </rPh>
    <rPh sb="3" eb="4">
      <t>su'zhou</t>
    </rPh>
    <rPh sb="5" eb="6">
      <t>bo'wu'guan</t>
    </rPh>
    <rPh sb="8" eb="9">
      <t>wen'c</t>
    </rPh>
    <phoneticPr fontId="2" type="noConversion"/>
  </si>
  <si>
    <t>非康辉工作人员，第一天人员集中签到及会议、晚宴；需要2名经验丰富的当地会务人员，实际成本800/人/天，本次免费提供</t>
    <phoneticPr fontId="2" type="noConversion"/>
  </si>
  <si>
    <t>GL8 无锡机场-酒店</t>
    <rPh sb="4" eb="5">
      <t>wu'xi</t>
    </rPh>
    <rPh sb="6" eb="7">
      <t>ji'chang</t>
    </rPh>
    <rPh sb="9" eb="10">
      <t>jiu'dian</t>
    </rPh>
    <phoneticPr fontId="2" type="noConversion"/>
  </si>
  <si>
    <t>19座考斯特   无锡机场-酒店</t>
    <phoneticPr fontId="2" type="noConversion"/>
  </si>
  <si>
    <t>1人往返高铁票1048，住宿300，餐费及交通152</t>
    <rPh sb="1" eb="2">
      <t>ren</t>
    </rPh>
    <rPh sb="2" eb="3">
      <t>wang'fan</t>
    </rPh>
    <rPh sb="4" eb="5">
      <t>gao'tie'p</t>
    </rPh>
    <rPh sb="12" eb="13">
      <t>zhu'su</t>
    </rPh>
    <rPh sb="18" eb="19">
      <t>can'f</t>
    </rPh>
    <rPh sb="20" eb="21">
      <t>ji</t>
    </rPh>
    <rPh sb="21" eb="22">
      <t>jiao'tong</t>
    </rPh>
    <phoneticPr fontId="2" type="noConversion"/>
  </si>
  <si>
    <t>单价</t>
    <phoneticPr fontId="2" type="noConversion"/>
  </si>
  <si>
    <t>高铁票</t>
    <rPh sb="0" eb="1">
      <t>gao'tie'p</t>
    </rPh>
    <phoneticPr fontId="2" type="noConversion"/>
  </si>
  <si>
    <t>机票</t>
    <rPh sb="0" eb="1">
      <t>ji'p</t>
    </rPh>
    <phoneticPr fontId="2" type="noConversion"/>
  </si>
  <si>
    <t>详见明细</t>
    <rPh sb="0" eb="1">
      <t>xiang'jan</t>
    </rPh>
    <rPh sb="2" eb="3">
      <t>ming'xi</t>
    </rPh>
    <phoneticPr fontId="2" type="noConversion"/>
  </si>
  <si>
    <t>详见明细</t>
    <rPh sb="0" eb="1">
      <t>xiang'jian'ming'x</t>
    </rPh>
    <phoneticPr fontId="2" type="noConversion"/>
  </si>
  <si>
    <t>批</t>
    <rPh sb="0" eb="1">
      <t>pi</t>
    </rPh>
    <phoneticPr fontId="2" type="noConversion"/>
  </si>
  <si>
    <t>中茵皇冠假日 13日</t>
    <rPh sb="0" eb="1">
      <t>zhong'yin</t>
    </rPh>
    <rPh sb="2" eb="3">
      <t>huang'guan</t>
    </rPh>
    <rPh sb="4" eb="5">
      <t>jia'ri</t>
    </rPh>
    <rPh sb="9" eb="10">
      <t>ri</t>
    </rPh>
    <phoneticPr fontId="2" type="noConversion"/>
  </si>
  <si>
    <t>中茵皇冠假日 14日</t>
    <rPh sb="0" eb="1">
      <t>zhong'yin</t>
    </rPh>
    <rPh sb="2" eb="3">
      <t>huang'guan</t>
    </rPh>
    <rPh sb="4" eb="5">
      <t>jia'ri</t>
    </rPh>
    <rPh sb="9" eb="10">
      <t>ri</t>
    </rPh>
    <phoneticPr fontId="2" type="noConversion"/>
  </si>
  <si>
    <t>中茵皇冠假日 15日</t>
    <rPh sb="0" eb="1">
      <t>zhong'yin</t>
    </rPh>
    <rPh sb="2" eb="3">
      <t>huang'guan</t>
    </rPh>
    <rPh sb="4" eb="5">
      <t>jia'ri</t>
    </rPh>
    <rPh sb="9" eb="10">
      <t>ri</t>
    </rPh>
    <phoneticPr fontId="2" type="noConversion"/>
  </si>
  <si>
    <t>酒店大闸蟹</t>
    <rPh sb="0" eb="1">
      <t>jiu'dian</t>
    </rPh>
    <rPh sb="2" eb="3">
      <t>da'zha'x</t>
    </rPh>
    <phoneticPr fontId="2" type="noConversion"/>
  </si>
  <si>
    <t>晚宴零点费用</t>
    <rPh sb="0" eb="1">
      <t>wan'yan</t>
    </rPh>
    <rPh sb="2" eb="3">
      <t>ling'dian</t>
    </rPh>
    <rPh sb="4" eb="5">
      <t>fei'y</t>
    </rPh>
    <phoneticPr fontId="2" type="noConversion"/>
  </si>
  <si>
    <t>凌氏家宴单点</t>
    <rPh sb="0" eb="1">
      <t>ling'shi'jia'yan</t>
    </rPh>
    <rPh sb="4" eb="5">
      <t>dan'dian</t>
    </rPh>
    <phoneticPr fontId="2" type="noConversion"/>
  </si>
  <si>
    <t>单点瓦罐鸡</t>
    <rPh sb="0" eb="1">
      <t>dan'dian</t>
    </rPh>
    <rPh sb="2" eb="3">
      <t>wa'guaj</t>
    </rPh>
    <rPh sb="4" eb="5">
      <t>ji</t>
    </rPh>
    <phoneticPr fontId="2" type="noConversion"/>
  </si>
  <si>
    <t>Day1</t>
    <phoneticPr fontId="2" type="noConversion"/>
  </si>
  <si>
    <t>Day2</t>
    <phoneticPr fontId="2" type="noConversion"/>
  </si>
  <si>
    <t>酒店晚间会议</t>
    <rPh sb="0" eb="1">
      <t>jiu'dian</t>
    </rPh>
    <rPh sb="2" eb="3">
      <t>wan'jian</t>
    </rPh>
    <rPh sb="4" eb="5">
      <t>hui'yi</t>
    </rPh>
    <phoneticPr fontId="2" type="noConversion"/>
  </si>
  <si>
    <t>用车服务（接机）</t>
    <rPh sb="0" eb="1">
      <t>yong'che</t>
    </rPh>
    <rPh sb="2" eb="3">
      <t>fu'wu</t>
    </rPh>
    <rPh sb="5" eb="6">
      <t>jie'ji</t>
    </rPh>
    <phoneticPr fontId="2" type="noConversion"/>
  </si>
  <si>
    <t>用车服务（送机）</t>
    <rPh sb="0" eb="1">
      <t>yong'che</t>
    </rPh>
    <rPh sb="2" eb="3">
      <t>fu'wu</t>
    </rPh>
    <rPh sb="5" eb="6">
      <t>song</t>
    </rPh>
    <phoneticPr fontId="2" type="noConversion"/>
  </si>
  <si>
    <t>19座考斯特   高铁站-酒店</t>
    <phoneticPr fontId="2" type="noConversion"/>
  </si>
  <si>
    <t>小车 高铁站-酒店</t>
    <rPh sb="0" eb="1">
      <t>xiao'che</t>
    </rPh>
    <rPh sb="3" eb="4">
      <t>gao'tie'z</t>
    </rPh>
    <rPh sb="7" eb="8">
      <t>jiu'dian</t>
    </rPh>
    <phoneticPr fontId="2" type="noConversion"/>
  </si>
  <si>
    <t>GL8 高铁站-酒店</t>
    <rPh sb="4" eb="5">
      <t>gao'tie'z</t>
    </rPh>
    <rPh sb="8" eb="9">
      <t>jiu'dian</t>
    </rPh>
    <phoneticPr fontId="2" type="noConversion"/>
  </si>
  <si>
    <t>用车服务（接站）</t>
    <rPh sb="0" eb="1">
      <t>yong'che</t>
    </rPh>
    <rPh sb="2" eb="3">
      <t>fu'wu</t>
    </rPh>
    <rPh sb="5" eb="6">
      <t>jie'ji</t>
    </rPh>
    <rPh sb="6" eb="7">
      <t>zhan</t>
    </rPh>
    <phoneticPr fontId="2" type="noConversion"/>
  </si>
  <si>
    <t>43座大巴 无锡机场-酒店</t>
    <rPh sb="2" eb="3">
      <t>zuo</t>
    </rPh>
    <rPh sb="3" eb="4">
      <t>da'ba</t>
    </rPh>
    <rPh sb="6" eb="7">
      <t>wu'xi'ji'c</t>
    </rPh>
    <rPh sb="11" eb="12">
      <t>jiu'dian</t>
    </rPh>
    <phoneticPr fontId="2" type="noConversion"/>
  </si>
  <si>
    <t>小车 机场-酒店</t>
    <rPh sb="0" eb="1">
      <t>xiao'che</t>
    </rPh>
    <rPh sb="3" eb="4">
      <t>ji'chang</t>
    </rPh>
    <rPh sb="6" eb="7">
      <t>jiu'dian</t>
    </rPh>
    <phoneticPr fontId="2" type="noConversion"/>
  </si>
  <si>
    <t>备车</t>
    <rPh sb="0" eb="1">
      <t>bei'che</t>
    </rPh>
    <phoneticPr fontId="2" type="noConversion"/>
  </si>
  <si>
    <t>13日踩点全天用车</t>
    <rPh sb="2" eb="3">
      <t>ri</t>
    </rPh>
    <rPh sb="3" eb="4">
      <t>cai'dian</t>
    </rPh>
    <rPh sb="5" eb="6">
      <t>quan'tian</t>
    </rPh>
    <rPh sb="7" eb="8">
      <t>yong'che</t>
    </rPh>
    <phoneticPr fontId="2" type="noConversion"/>
  </si>
  <si>
    <t>用车服务（送站）</t>
    <rPh sb="0" eb="1">
      <t>yong'che</t>
    </rPh>
    <rPh sb="2" eb="3">
      <t>fu'wu</t>
    </rPh>
    <rPh sb="5" eb="6">
      <t>song</t>
    </rPh>
    <rPh sb="6" eb="7">
      <t>zhan</t>
    </rPh>
    <phoneticPr fontId="2" type="noConversion"/>
  </si>
  <si>
    <t>小车 酒店-高铁站</t>
    <rPh sb="0" eb="1">
      <t>xiao'che</t>
    </rPh>
    <rPh sb="3" eb="4">
      <t>jiu'dian</t>
    </rPh>
    <rPh sb="6" eb="7">
      <t>gao'tie'z</t>
    </rPh>
    <phoneticPr fontId="2" type="noConversion"/>
  </si>
  <si>
    <t>小车 酒店-机场</t>
    <rPh sb="0" eb="1">
      <t>xiao'che</t>
    </rPh>
    <rPh sb="3" eb="4">
      <t>jiu'dian</t>
    </rPh>
    <rPh sb="6" eb="7">
      <t>ji'c</t>
    </rPh>
    <phoneticPr fontId="2" type="noConversion"/>
  </si>
  <si>
    <t>43座大巴 酒店-机场</t>
    <rPh sb="9" eb="10">
      <t>ji'chang</t>
    </rPh>
    <phoneticPr fontId="2" type="noConversion"/>
  </si>
  <si>
    <t>用车服务</t>
    <rPh sb="0" eb="1">
      <t>yong'che</t>
    </rPh>
    <rPh sb="2" eb="3">
      <t>fu'wu</t>
    </rPh>
    <phoneticPr fontId="2" type="noConversion"/>
  </si>
  <si>
    <t>GL8 单趟 酒店-同里</t>
    <rPh sb="4" eb="5">
      <t>dan'tang</t>
    </rPh>
    <rPh sb="7" eb="8">
      <t>jiu'dian</t>
    </rPh>
    <rPh sb="10" eb="11">
      <t>tong'li</t>
    </rPh>
    <phoneticPr fontId="2" type="noConversion"/>
  </si>
  <si>
    <t>接机表</t>
    <rPh sb="0" eb="1">
      <t>jie ji biao</t>
    </rPh>
    <phoneticPr fontId="2" type="noConversion"/>
  </si>
  <si>
    <t>姓名</t>
  </si>
  <si>
    <t>性别</t>
  </si>
  <si>
    <t>电话</t>
    <phoneticPr fontId="2" type="noConversion"/>
  </si>
  <si>
    <t>出发地</t>
  </si>
  <si>
    <t>去程日期</t>
  </si>
  <si>
    <t>出发航班/班次</t>
  </si>
  <si>
    <t>接机/站车辆</t>
  </si>
  <si>
    <t>张婕</t>
    <phoneticPr fontId="2" type="noConversion"/>
  </si>
  <si>
    <t>14日</t>
    <phoneticPr fontId="2" type="noConversion"/>
  </si>
  <si>
    <t>G7248上海西-苏州13:21- 13:50</t>
    <phoneticPr fontId="2" type="noConversion"/>
  </si>
  <si>
    <t>13:50
苏州站1人
小车</t>
    <rPh sb="6" eb="7">
      <t>su zh</t>
    </rPh>
    <rPh sb="8" eb="9">
      <t>zhan</t>
    </rPh>
    <rPh sb="10" eb="11">
      <t>ren</t>
    </rPh>
    <phoneticPr fontId="2" type="noConversion"/>
  </si>
  <si>
    <t>王攀峰</t>
  </si>
  <si>
    <t>男</t>
  </si>
  <si>
    <t>高铁自理</t>
  </si>
  <si>
    <t>14日</t>
  </si>
  <si>
    <t>G7150 08:39-10:26 马鞍山东-苏州站</t>
  </si>
  <si>
    <t>10:26
苏州站2人
小车</t>
    <phoneticPr fontId="2" type="noConversion"/>
  </si>
  <si>
    <t>夏军</t>
  </si>
  <si>
    <t>林雪英</t>
  </si>
  <si>
    <t>女</t>
  </si>
  <si>
    <t>13651680855</t>
  </si>
  <si>
    <t>上海</t>
  </si>
  <si>
    <t>G7110，12:54-13:18，上海虹桥-苏州站</t>
  </si>
  <si>
    <t>13:18苏州站2人
13:25苏州站5人
考斯特</t>
    <phoneticPr fontId="2" type="noConversion"/>
  </si>
  <si>
    <t>梁逍</t>
  </si>
  <si>
    <t>卢莉</t>
  </si>
  <si>
    <t>18621051466</t>
  </si>
  <si>
    <t>G7014，13:00-13:25，上海虹桥-苏州站</t>
  </si>
  <si>
    <t>张燕</t>
  </si>
  <si>
    <t>13816140809</t>
  </si>
  <si>
    <t>王希彤</t>
  </si>
  <si>
    <t>13816482216</t>
  </si>
  <si>
    <t>江杰</t>
  </si>
  <si>
    <t>陈盈盈</t>
  </si>
  <si>
    <t>殷秀娟</t>
  </si>
  <si>
    <t>北京</t>
  </si>
  <si>
    <t xml:space="preserve">14:20 上海-苏州站 </t>
  </si>
  <si>
    <t>14:20
苏州站1人
小车</t>
    <phoneticPr fontId="2" type="noConversion"/>
  </si>
  <si>
    <t>程磊</t>
  </si>
  <si>
    <t>G7390 13:34-14:55 杭州东-苏州站</t>
  </si>
  <si>
    <t>14:55
苏州站1人
小车</t>
    <phoneticPr fontId="2" type="noConversion"/>
  </si>
  <si>
    <t>詹鹏</t>
    <phoneticPr fontId="2" type="noConversion"/>
  </si>
  <si>
    <t>北京</t>
    <phoneticPr fontId="2" type="noConversion"/>
  </si>
  <si>
    <t>13日</t>
    <phoneticPr fontId="2" type="noConversion"/>
  </si>
  <si>
    <t>G133北京南-苏州北</t>
    <phoneticPr fontId="2" type="noConversion"/>
  </si>
  <si>
    <t>18:02
苏州北站1人
小车</t>
    <rPh sb="6" eb="7">
      <t>su zhou</t>
    </rPh>
    <rPh sb="8" eb="9">
      <t>bei zhan</t>
    </rPh>
    <rPh sb="11" eb="12">
      <t>ren</t>
    </rPh>
    <phoneticPr fontId="2" type="noConversion"/>
  </si>
  <si>
    <t>高宏翠</t>
  </si>
  <si>
    <t>G107，08:05-13:19，北京南-苏州北</t>
  </si>
  <si>
    <t>13:19
苏州北站4人
别克商务</t>
    <rPh sb="9" eb="10">
      <t>zahn</t>
    </rPh>
    <phoneticPr fontId="2" type="noConversion"/>
  </si>
  <si>
    <t>刘悦</t>
  </si>
  <si>
    <t>李晓霞</t>
  </si>
  <si>
    <t>G107 08:05-13:19 北京南-苏州北</t>
  </si>
  <si>
    <t>王旭</t>
  </si>
  <si>
    <t>刘春旭</t>
  </si>
  <si>
    <t>G113 08:50-14:02 北京南-苏州北</t>
  </si>
  <si>
    <t>14:02
苏州北站21人
大巴</t>
    <phoneticPr fontId="2" type="noConversion"/>
  </si>
  <si>
    <t>张环宇</t>
  </si>
  <si>
    <t xml:space="preserve"> 陈慧杰</t>
  </si>
  <si>
    <t>郑福春</t>
  </si>
  <si>
    <t>樊磊</t>
  </si>
  <si>
    <t xml:space="preserve"> G113 08:50-14:02 北京南-苏州北</t>
  </si>
  <si>
    <t>刘莹</t>
  </si>
  <si>
    <t>赵旭</t>
  </si>
  <si>
    <t>张逸飞</t>
  </si>
  <si>
    <t>王欣</t>
  </si>
  <si>
    <t>刘大伟</t>
  </si>
  <si>
    <t>谭祎</t>
  </si>
  <si>
    <t>黄妍辞</t>
  </si>
  <si>
    <t>朱婷婷</t>
  </si>
  <si>
    <t>杨晓娣</t>
  </si>
  <si>
    <t>13301371505</t>
  </si>
  <si>
    <t>钮占明</t>
  </si>
  <si>
    <t>18618260735</t>
  </si>
  <si>
    <t>G113，8:50-14:02，北京南站- 苏州北站</t>
  </si>
  <si>
    <t>张沺</t>
  </si>
  <si>
    <t>G3252 13:24-14:02 上海虹桥-苏州北</t>
  </si>
  <si>
    <t>杨平</t>
  </si>
  <si>
    <t>张思晨</t>
  </si>
  <si>
    <t>刘帆</t>
  </si>
  <si>
    <t>行程取消</t>
    <rPh sb="0" eb="1">
      <t>xing cheng</t>
    </rPh>
    <rPh sb="2" eb="3">
      <t>qu xiao</t>
    </rPh>
    <phoneticPr fontId="2" type="noConversion"/>
  </si>
  <si>
    <t>武方博</t>
  </si>
  <si>
    <t>郑州</t>
  </si>
  <si>
    <t>MU5396 10:40-12:20 新郑T2-虹桥T2
G3252 13:24-14:02  上海虹桥-苏州北</t>
  </si>
  <si>
    <t>贾开军</t>
  </si>
  <si>
    <t>郭幸宜</t>
  </si>
  <si>
    <t>广州</t>
  </si>
  <si>
    <t>ZH9823  09:45-12:20 白云T1-苏南T2</t>
  </si>
  <si>
    <t>12:20
无锡机场2人
小车4</t>
    <phoneticPr fontId="2" type="noConversion"/>
  </si>
  <si>
    <t>孙三威</t>
  </si>
  <si>
    <t>熊自诚</t>
  </si>
  <si>
    <t>深圳</t>
  </si>
  <si>
    <r>
      <t>CA3591 10:40-</t>
    </r>
    <r>
      <rPr>
        <b/>
        <sz val="11"/>
        <color rgb="FFFF0000"/>
        <rFont val="微软雅黑"/>
        <family val="2"/>
        <charset val="134"/>
      </rPr>
      <t>13:10</t>
    </r>
    <r>
      <rPr>
        <sz val="11"/>
        <color theme="1"/>
        <rFont val="微软雅黑"/>
        <family val="2"/>
        <charset val="134"/>
      </rPr>
      <t xml:space="preserve"> 宝安T3-苏南T2</t>
    </r>
  </si>
  <si>
    <t>13:40
无锡机场2人
小车</t>
    <rPh sb="6" eb="7">
      <t>wu xi</t>
    </rPh>
    <rPh sb="8" eb="9">
      <t>ji chang</t>
    </rPh>
    <rPh sb="11" eb="12">
      <t>ren</t>
    </rPh>
    <phoneticPr fontId="2" type="noConversion"/>
  </si>
  <si>
    <t>延误加车</t>
    <phoneticPr fontId="2" type="noConversion"/>
  </si>
  <si>
    <t>许龙玉</t>
  </si>
  <si>
    <t>延误加车</t>
  </si>
  <si>
    <t>李炜</t>
  </si>
  <si>
    <t>曾飞容</t>
  </si>
  <si>
    <t>MU2732 11:00-13:15 大兴机场-苏南T2</t>
  </si>
  <si>
    <t>13:15
无锡机场31人
大巴</t>
    <phoneticPr fontId="2" type="noConversion"/>
  </si>
  <si>
    <t>赵欣悦</t>
  </si>
  <si>
    <t>张文杰</t>
  </si>
  <si>
    <t>郑拓</t>
  </si>
  <si>
    <t>杨一楠</t>
  </si>
  <si>
    <t>赵阳</t>
  </si>
  <si>
    <t>白悦娇</t>
  </si>
  <si>
    <t>丁伟</t>
  </si>
  <si>
    <t>孟红</t>
  </si>
  <si>
    <t>孟红随行</t>
  </si>
  <si>
    <t>鄢欢</t>
  </si>
  <si>
    <t>刘瑶</t>
  </si>
  <si>
    <t>周昀</t>
  </si>
  <si>
    <t>潘宁宁</t>
  </si>
  <si>
    <t>郇欢</t>
  </si>
  <si>
    <t>史海超</t>
  </si>
  <si>
    <t>单丹丹</t>
  </si>
  <si>
    <t>杨涛</t>
  </si>
  <si>
    <t>董宝艳</t>
  </si>
  <si>
    <t>刘庆伟</t>
  </si>
  <si>
    <t>张慧芳</t>
  </si>
  <si>
    <t>刘佳惠</t>
  </si>
  <si>
    <t>杨兰芳</t>
  </si>
  <si>
    <t>孙国良</t>
  </si>
  <si>
    <t xml:space="preserve">杨晓威 </t>
  </si>
  <si>
    <t>邓秋锦</t>
  </si>
  <si>
    <t>杨野潇</t>
  </si>
  <si>
    <t>胡朝颖</t>
  </si>
  <si>
    <t>董新</t>
  </si>
  <si>
    <t>王君</t>
  </si>
  <si>
    <t>贾舒</t>
  </si>
  <si>
    <t>王珅</t>
  </si>
  <si>
    <t>ZH9809 13:55-16:30 宝安T3-苏南T2</t>
  </si>
  <si>
    <t>16:30
无锡机场1人
小车</t>
    <rPh sb="6" eb="7">
      <t>wu xi</t>
    </rPh>
    <phoneticPr fontId="2" type="noConversion"/>
  </si>
  <si>
    <t>备车</t>
    <rPh sb="0" eb="1">
      <t>bei che</t>
    </rPh>
    <phoneticPr fontId="2" type="noConversion"/>
  </si>
  <si>
    <t>12:00中茵皇冠--苏州站--中茵皇冠--阳澄湖酒店-中英皇冠20:00结束</t>
    <phoneticPr fontId="2" type="noConversion"/>
  </si>
  <si>
    <t>12:00
GL8</t>
    <phoneticPr fontId="2" type="noConversion"/>
  </si>
  <si>
    <t>送机表</t>
    <rPh sb="0" eb="1">
      <t>song j biao</t>
    </rPh>
    <phoneticPr fontId="2" type="noConversion"/>
  </si>
  <si>
    <t>返程日期</t>
  </si>
  <si>
    <t>返程航班/班次</t>
  </si>
  <si>
    <t>送/机站车辆</t>
  </si>
  <si>
    <t>刘声伟</t>
  </si>
  <si>
    <t>15日</t>
  </si>
  <si>
    <t>G7103中茵皇冠--苏州站10:00</t>
    <phoneticPr fontId="13" type="noConversion"/>
  </si>
  <si>
    <t>7:40 小车</t>
    <phoneticPr fontId="13" type="noConversion"/>
  </si>
  <si>
    <t>G116中茵皇冠--苏州北站10:00</t>
    <phoneticPr fontId="13" type="noConversion"/>
  </si>
  <si>
    <t>8:40 小车</t>
    <phoneticPr fontId="13" type="noConversion"/>
  </si>
  <si>
    <t>许玉龙</t>
    <phoneticPr fontId="13" type="noConversion"/>
  </si>
  <si>
    <t>中茵皇冠--无锡机场</t>
  </si>
  <si>
    <t>13:30小车</t>
    <phoneticPr fontId="13" type="noConversion"/>
  </si>
  <si>
    <t>朱婷</t>
  </si>
  <si>
    <t>中茵皇冠--同里景区</t>
  </si>
  <si>
    <t>GL8</t>
    <phoneticPr fontId="13" type="noConversion"/>
  </si>
  <si>
    <t>16日</t>
  </si>
  <si>
    <t>08:19 苏州站</t>
  </si>
  <si>
    <t>送站时间：7:00
苏州站1人
小车</t>
    <phoneticPr fontId="13" type="noConversion"/>
  </si>
  <si>
    <t>09:39 苏州站</t>
  </si>
  <si>
    <t>送站时间：8:30
苏州站1人
小车</t>
  </si>
  <si>
    <t>G7005 10:14-10:39 苏州站-上海</t>
  </si>
  <si>
    <t>送站时间：9:00
苏州站2人
小车</t>
  </si>
  <si>
    <t>11:14 苏州站</t>
  </si>
  <si>
    <t>送站时间：10:00
苏州站6人
考斯特</t>
  </si>
  <si>
    <t>张婕</t>
  </si>
  <si>
    <t>11:25 苏州站</t>
  </si>
  <si>
    <t>詹鹏</t>
  </si>
  <si>
    <t>G6 7:27苏州北-北京南</t>
    <phoneticPr fontId="13" type="noConversion"/>
  </si>
  <si>
    <t>6:20小车</t>
    <phoneticPr fontId="13" type="noConversion"/>
  </si>
  <si>
    <t>13691532362</t>
  </si>
  <si>
    <t>08:30 苏州北</t>
  </si>
  <si>
    <t>送站时间：7:00
苏州北站1人
小车</t>
  </si>
  <si>
    <t>G116 10:00-15:23 苏州北-北京南</t>
  </si>
  <si>
    <t xml:space="preserve">送站时间：8:30
苏州北站9人
考斯特
</t>
  </si>
  <si>
    <t>史海超</t>
    <rPh sb="0" eb="1">
      <t>shi</t>
    </rPh>
    <rPh sb="1" eb="2">
      <t>hai chao</t>
    </rPh>
    <phoneticPr fontId="2" type="noConversion"/>
  </si>
  <si>
    <t>16日</t>
    <phoneticPr fontId="13" type="noConversion"/>
  </si>
  <si>
    <t>苏州北</t>
    <phoneticPr fontId="13" type="noConversion"/>
  </si>
  <si>
    <t>9:30 滴滴专车</t>
    <phoneticPr fontId="13" type="noConversion"/>
  </si>
  <si>
    <t>单丹丹</t>
    <rPh sb="0" eb="1">
      <t>dan</t>
    </rPh>
    <rPh sb="1" eb="2">
      <t>dan dna</t>
    </rPh>
    <phoneticPr fontId="13" type="noConversion"/>
  </si>
  <si>
    <t>G1715 12:59-13:23 苏州北-上海虹桥
MU9375  15:35-17:30 虹桥T2-新郑T2</t>
  </si>
  <si>
    <t>送站时间：11:30
苏州北站2人
小车</t>
  </si>
  <si>
    <t>MU2731 07:55-10:00 苏南T2-大兴机场</t>
  </si>
  <si>
    <t>送机时间：5:45
无锡机场6人
考斯特</t>
  </si>
  <si>
    <t>MU2919 08:00-09:50 苏南T2-黄花T2</t>
  </si>
  <si>
    <t>ZH9802 10:50-13:25 苏南T2-宝安T3</t>
  </si>
  <si>
    <t>送机时间：8:00
无锡机场2人</t>
  </si>
  <si>
    <t>CA3590 13:20-16:00 苏南T2-宝安T3</t>
  </si>
  <si>
    <t>送机时间：11:30
无锡机场1人
专车</t>
    <rPh sb="18" eb="19">
      <t>zhuan che</t>
    </rPh>
    <phoneticPr fontId="2" type="noConversion"/>
  </si>
  <si>
    <t>ZH9824 13:30-16:10 苏南T2-白云T1</t>
  </si>
  <si>
    <t>送机时间：10:45
无锡机场5人
考斯特</t>
    <phoneticPr fontId="2" type="noConversion"/>
  </si>
  <si>
    <t>13:30 无锡机场</t>
  </si>
  <si>
    <t>MU2949  16:30-18:30 苏南T2-首都T2</t>
  </si>
  <si>
    <t>送机时间：13:45
无锡机场17人
33座大巴</t>
  </si>
  <si>
    <t>赵丽莎</t>
  </si>
  <si>
    <t>10:30送机车辆</t>
    <rPh sb="5" eb="6">
      <t>song ji</t>
    </rPh>
    <rPh sb="7" eb="8">
      <t>che laing</t>
    </rPh>
    <phoneticPr fontId="2" type="noConversion"/>
  </si>
  <si>
    <t>MU2949 16:30-18:30 苏南T2-首都T2</t>
  </si>
  <si>
    <t>360KA网服&amp;招聘行业客户私享会嘉宾信息</t>
    <rPh sb="17" eb="18">
      <t>jia bin</t>
    </rPh>
    <phoneticPr fontId="15" type="noConversion"/>
  </si>
  <si>
    <t>序号</t>
  </si>
  <si>
    <t>对接销售</t>
  </si>
  <si>
    <t>公司名称</t>
  </si>
  <si>
    <t>性别</t>
    <rPh sb="0" eb="1">
      <t>xing'bie</t>
    </rPh>
    <phoneticPr fontId="15" type="noConversion"/>
  </si>
  <si>
    <t>职位</t>
  </si>
  <si>
    <t>身份证</t>
  </si>
  <si>
    <t>去程日期</t>
    <rPh sb="0" eb="1">
      <t>qu cheng</t>
    </rPh>
    <rPh sb="2" eb="3">
      <t>ri qi</t>
    </rPh>
    <phoneticPr fontId="15" type="noConversion"/>
  </si>
  <si>
    <t>出发航班/班次</t>
    <rPh sb="0" eb="1">
      <t>chu fa</t>
    </rPh>
    <rPh sb="2" eb="3">
      <t>hang ban</t>
    </rPh>
    <rPh sb="5" eb="6">
      <t>ban ci</t>
    </rPh>
    <phoneticPr fontId="15" type="noConversion"/>
  </si>
  <si>
    <t>房间号</t>
    <rPh sb="0" eb="1">
      <t>fang jian hao</t>
    </rPh>
    <phoneticPr fontId="15" type="noConversion"/>
  </si>
  <si>
    <t>返程日期</t>
    <rPh sb="0" eb="1">
      <t>fan cheng</t>
    </rPh>
    <rPh sb="2" eb="3">
      <t>ri qi</t>
    </rPh>
    <phoneticPr fontId="15" type="noConversion"/>
  </si>
  <si>
    <t>返程航班/班次</t>
    <rPh sb="0" eb="1">
      <t>fan cheng</t>
    </rPh>
    <rPh sb="2" eb="3">
      <t>hang abn</t>
    </rPh>
    <rPh sb="5" eb="6">
      <t>ban ci</t>
    </rPh>
    <phoneticPr fontId="15" type="noConversion"/>
  </si>
  <si>
    <t>备注</t>
    <phoneticPr fontId="15" type="noConversion"/>
  </si>
  <si>
    <t>生活服务-董映君</t>
  </si>
  <si>
    <t>长城宽带</t>
  </si>
  <si>
    <t>互联网营销中心总经理</t>
  </si>
  <si>
    <t>310109198404031543</t>
  </si>
  <si>
    <t>14日</t>
    <rPh sb="2" eb="3">
      <t>ri</t>
    </rPh>
    <phoneticPr fontId="15" type="noConversion"/>
  </si>
  <si>
    <t>G3252 13:24-14:02 上海虹桥-苏州北</t>
    <phoneticPr fontId="15" type="noConversion"/>
  </si>
  <si>
    <t>16日</t>
    <rPh sb="2" eb="3">
      <t>ri</t>
    </rPh>
    <phoneticPr fontId="15" type="noConversion"/>
  </si>
  <si>
    <t>G1715 12:59-13:23 苏州北-上海虹桥</t>
    <rPh sb="20" eb="21">
      <t>bei</t>
    </rPh>
    <phoneticPr fontId="15" type="noConversion"/>
  </si>
  <si>
    <t>推广经理</t>
  </si>
  <si>
    <t>421302198605053389</t>
  </si>
  <si>
    <t>生活服务-江杰</t>
  </si>
  <si>
    <t>灵机文化</t>
  </si>
  <si>
    <t>副总裁</t>
  </si>
  <si>
    <t>440105198512065752</t>
    <phoneticPr fontId="15" type="noConversion"/>
  </si>
  <si>
    <t>广州</t>
    <phoneticPr fontId="15" type="noConversion"/>
  </si>
  <si>
    <t>ZH9823  09:45-12:20 白云T1-苏南T2</t>
    <phoneticPr fontId="15" type="noConversion"/>
  </si>
  <si>
    <t>ZH9824 13:30-16:10 苏南T2-白云T1</t>
    <phoneticPr fontId="15" type="noConversion"/>
  </si>
  <si>
    <t>酷狗音乐</t>
  </si>
  <si>
    <t>市场总监</t>
  </si>
  <si>
    <t>421023199012255292</t>
    <phoneticPr fontId="15" type="noConversion"/>
  </si>
  <si>
    <t>腾讯云</t>
  </si>
  <si>
    <t>420122198211011614</t>
    <phoneticPr fontId="15" type="noConversion"/>
  </si>
  <si>
    <t>深圳</t>
    <phoneticPr fontId="15" type="noConversion"/>
  </si>
  <si>
    <t>CA3591 10:40-13:10 宝安T3-苏南T2</t>
    <phoneticPr fontId="15" type="noConversion"/>
  </si>
  <si>
    <t>16日</t>
    <phoneticPr fontId="15" type="noConversion"/>
  </si>
  <si>
    <t>CA3590 13:20-16:00 苏南T2-宝安T3</t>
    <phoneticPr fontId="15" type="noConversion"/>
  </si>
  <si>
    <t>安狗狗清理大师</t>
  </si>
  <si>
    <t>440506198201180428</t>
  </si>
  <si>
    <t>北京</t>
    <phoneticPr fontId="15" type="noConversion"/>
  </si>
  <si>
    <t>MU2732 11:00-13:15 大兴机场-苏南T2</t>
    <phoneticPr fontId="15" type="noConversion"/>
  </si>
  <si>
    <t>ZH9802 10:50-13:25 苏南T2-宝安T3</t>
    <phoneticPr fontId="15" type="noConversion"/>
  </si>
  <si>
    <t>王珅</t>
    <phoneticPr fontId="15" type="noConversion"/>
  </si>
  <si>
    <t>高级市场总监</t>
  </si>
  <si>
    <t>410204198701064023</t>
  </si>
  <si>
    <t>14日</t>
    <phoneticPr fontId="15" type="noConversion"/>
  </si>
  <si>
    <t>ZH9809 13:55-16:30 宝安T3-苏南T2</t>
    <rPh sb="19" eb="20">
      <t>bao an</t>
    </rPh>
    <rPh sb="24" eb="25">
      <t>su nan</t>
    </rPh>
    <phoneticPr fontId="15" type="noConversion"/>
  </si>
  <si>
    <t>生活服务-朱彦霏</t>
  </si>
  <si>
    <t>滴滴出行</t>
  </si>
  <si>
    <t>平台运营经理</t>
  </si>
  <si>
    <t>120221198612191423</t>
    <phoneticPr fontId="15" type="noConversion"/>
  </si>
  <si>
    <t>北京</t>
    <rPh sb="0" eb="1">
      <t>bei jing</t>
    </rPh>
    <phoneticPr fontId="15" type="noConversion"/>
  </si>
  <si>
    <t>18日</t>
    <rPh sb="2" eb="3">
      <t>ri</t>
    </rPh>
    <phoneticPr fontId="15" type="noConversion"/>
  </si>
  <si>
    <t>MU2949  16:30-18:30 苏南T2-首都T2</t>
    <phoneticPr fontId="15" type="noConversion"/>
  </si>
  <si>
    <t>滴滴</t>
  </si>
  <si>
    <t>推广总监</t>
  </si>
  <si>
    <t>372928198806150014</t>
    <phoneticPr fontId="15" type="noConversion"/>
  </si>
  <si>
    <t xml:space="preserve"> G113 08:50-14:02 北京南-苏州北</t>
    <phoneticPr fontId="15" type="noConversion"/>
  </si>
  <si>
    <t>MU2949 16:30-18:30 苏南T2-首都T2</t>
    <phoneticPr fontId="15" type="noConversion"/>
  </si>
  <si>
    <t>小红书</t>
  </si>
  <si>
    <t>上海</t>
    <phoneticPr fontId="15" type="noConversion"/>
  </si>
  <si>
    <t>销售一起</t>
    <rPh sb="0" eb="1">
      <t>xiao shou</t>
    </rPh>
    <rPh sb="2" eb="3">
      <t>yi qi</t>
    </rPh>
    <phoneticPr fontId="15" type="noConversion"/>
  </si>
  <si>
    <t>15日</t>
    <phoneticPr fontId="15" type="noConversion"/>
  </si>
  <si>
    <t>G7103 08:53-09:25 苏州站-上海虹桥站</t>
    <rPh sb="18" eb="19">
      <t>su zhou zhan</t>
    </rPh>
    <rPh sb="22" eb="23">
      <t>shang hai</t>
    </rPh>
    <rPh sb="24" eb="25">
      <t>hong qiao zhan</t>
    </rPh>
    <phoneticPr fontId="15" type="noConversion"/>
  </si>
  <si>
    <t>自购车票，需安排送站</t>
    <rPh sb="0" eb="1">
      <t>zi gou</t>
    </rPh>
    <rPh sb="2" eb="3">
      <t>che</t>
    </rPh>
    <rPh sb="5" eb="6">
      <t>xu</t>
    </rPh>
    <rPh sb="6" eb="7">
      <t>an pai</t>
    </rPh>
    <rPh sb="8" eb="9">
      <t>song zhan</t>
    </rPh>
    <phoneticPr fontId="15" type="noConversion"/>
  </si>
  <si>
    <t>陈紫微</t>
  </si>
  <si>
    <t xml:space="preserve">430603198907033029 </t>
    <phoneticPr fontId="15" type="noConversion"/>
  </si>
  <si>
    <t>自理</t>
    <rPh sb="0" eb="1">
      <t>zi li</t>
    </rPh>
    <phoneticPr fontId="15" type="noConversion"/>
  </si>
  <si>
    <t>王茹</t>
  </si>
  <si>
    <t xml:space="preserve">142430199404233825 </t>
    <phoneticPr fontId="15" type="noConversion"/>
  </si>
  <si>
    <t>网服-董新</t>
  </si>
  <si>
    <t>六间房</t>
  </si>
  <si>
    <t>市场部总监</t>
  </si>
  <si>
    <t>230230198504120048</t>
    <phoneticPr fontId="15" type="noConversion"/>
  </si>
  <si>
    <t>MU2732 11:00-13:15 大兴机场-苏南T2</t>
    <rPh sb="19" eb="20">
      <t>da xing</t>
    </rPh>
    <rPh sb="21" eb="22">
      <t>ji chang</t>
    </rPh>
    <rPh sb="24" eb="25">
      <t>su nan</t>
    </rPh>
    <phoneticPr fontId="15" type="noConversion"/>
  </si>
  <si>
    <t>17日</t>
    <rPh sb="2" eb="3">
      <t>ri</t>
    </rPh>
    <phoneticPr fontId="15" type="noConversion"/>
  </si>
  <si>
    <t>14日客户改签</t>
    <rPh sb="2" eb="3">
      <t>r</t>
    </rPh>
    <rPh sb="3" eb="4">
      <t>ke hu</t>
    </rPh>
    <rPh sb="5" eb="6">
      <t>gai qian</t>
    </rPh>
    <phoneticPr fontId="15" type="noConversion"/>
  </si>
  <si>
    <t>有缘</t>
  </si>
  <si>
    <t>商务总监</t>
  </si>
  <si>
    <t>372328198706151236</t>
    <phoneticPr fontId="15" type="noConversion"/>
  </si>
  <si>
    <t>新浪新闻</t>
  </si>
  <si>
    <t>110102199108081135</t>
    <phoneticPr fontId="15" type="noConversion"/>
  </si>
  <si>
    <t>新浪财经</t>
  </si>
  <si>
    <t>高级商务经理</t>
  </si>
  <si>
    <t xml:space="preserve">110106198710206034 </t>
    <phoneticPr fontId="15" type="noConversion"/>
  </si>
  <si>
    <t>MU2731 07:55-10:00 苏南T2-大兴机场</t>
    <phoneticPr fontId="15" type="noConversion"/>
  </si>
  <si>
    <t>一点资讯</t>
  </si>
  <si>
    <t>媒体代理渠道管理</t>
  </si>
  <si>
    <t>210203198211286017</t>
  </si>
  <si>
    <t>微鲤看看</t>
  </si>
  <si>
    <t>商务经理</t>
  </si>
  <si>
    <t>14032119910826122X</t>
  </si>
  <si>
    <t>高级经理</t>
  </si>
  <si>
    <t>150202198701260626</t>
  </si>
  <si>
    <t>G113 08:50-14:02 北京南-苏州北</t>
    <phoneticPr fontId="15" type="noConversion"/>
  </si>
  <si>
    <t>18日</t>
    <phoneticPr fontId="15" type="noConversion"/>
  </si>
  <si>
    <t>G152 16:44-22:12 苏州北-北京南</t>
    <phoneticPr fontId="15" type="noConversion"/>
  </si>
  <si>
    <t>搜狐新闻</t>
  </si>
  <si>
    <t>110101198406054011</t>
  </si>
  <si>
    <t>G154 17:38-22:48 苏州北-北京南</t>
    <rPh sb="17" eb="18">
      <t>su zhou</t>
    </rPh>
    <rPh sb="19" eb="20">
      <t>bei</t>
    </rPh>
    <rPh sb="21" eb="22">
      <t>bei jign</t>
    </rPh>
    <rPh sb="23" eb="24">
      <t>nan</t>
    </rPh>
    <phoneticPr fontId="15" type="noConversion"/>
  </si>
  <si>
    <t>网服-胡朝颖</t>
  </si>
  <si>
    <t>马鞍山</t>
  </si>
  <si>
    <t>341003199009204034</t>
    <phoneticPr fontId="15" type="noConversion"/>
  </si>
  <si>
    <t>高铁自理</t>
    <rPh sb="0" eb="1">
      <t>gao tie</t>
    </rPh>
    <rPh sb="2" eb="3">
      <t>zi li</t>
    </rPh>
    <phoneticPr fontId="15" type="noConversion"/>
  </si>
  <si>
    <t>G7150 08:39-10:26 马鞍山东-苏州站</t>
    <rPh sb="18" eb="19">
      <t>ma an shan</t>
    </rPh>
    <rPh sb="21" eb="22">
      <t>dong zhan</t>
    </rPh>
    <rPh sb="23" eb="24">
      <t>su zhou</t>
    </rPh>
    <rPh sb="25" eb="26">
      <t>zahn</t>
    </rPh>
    <phoneticPr fontId="15" type="noConversion"/>
  </si>
  <si>
    <t>苏州站：8:19</t>
    <phoneticPr fontId="15" type="noConversion"/>
  </si>
  <si>
    <t>自购车票</t>
    <rPh sb="0" eb="1">
      <t>zi gou</t>
    </rPh>
    <rPh sb="2" eb="3">
      <t>che piao</t>
    </rPh>
    <phoneticPr fontId="15" type="noConversion"/>
  </si>
  <si>
    <t>342623198808125513</t>
  </si>
  <si>
    <t>苏州站：9:39</t>
    <phoneticPr fontId="15" type="noConversion"/>
  </si>
  <si>
    <t>云动时代</t>
  </si>
  <si>
    <t>商务</t>
  </si>
  <si>
    <t>13092719890426002X</t>
    <phoneticPr fontId="15" type="noConversion"/>
  </si>
  <si>
    <t>15日</t>
    <rPh sb="2" eb="3">
      <t>ri</t>
    </rPh>
    <phoneticPr fontId="15" type="noConversion"/>
  </si>
  <si>
    <t>中关村</t>
  </si>
  <si>
    <t>130702197801261246</t>
    <phoneticPr fontId="15" type="noConversion"/>
  </si>
  <si>
    <t>G107 08:05-13:19 北京南-苏州北</t>
    <phoneticPr fontId="15" type="noConversion"/>
  </si>
  <si>
    <t>G116 10:00-15:23 苏州北-北京南</t>
    <phoneticPr fontId="15" type="noConversion"/>
  </si>
  <si>
    <t>211282198607281219</t>
    <phoneticPr fontId="15" type="noConversion"/>
  </si>
  <si>
    <t>太平洋</t>
  </si>
  <si>
    <t xml:space="preserve">421126198610161712 </t>
    <phoneticPr fontId="15" type="noConversion"/>
  </si>
  <si>
    <t>G112 08:30-09:29 苏州北-南京南</t>
    <rPh sb="21" eb="22">
      <t>nan jing</t>
    </rPh>
    <rPh sb="23" eb="24">
      <t>nan</t>
    </rPh>
    <phoneticPr fontId="15" type="noConversion"/>
  </si>
  <si>
    <t xml:space="preserve">610321198410100484 </t>
    <phoneticPr fontId="15" type="noConversion"/>
  </si>
  <si>
    <t>墨迹天气</t>
  </si>
  <si>
    <t>610111198701310031</t>
  </si>
  <si>
    <t>110111198003148614</t>
  </si>
  <si>
    <t>金山</t>
  </si>
  <si>
    <t>130323198411265828</t>
  </si>
  <si>
    <t xml:space="preserve">CZ3689 08:15-10:55 珠海机场-浦东T2
14:20 上海-苏州站 </t>
    <rPh sb="19" eb="20">
      <t>zhu hai</t>
    </rPh>
    <rPh sb="21" eb="22">
      <t>ji chang</t>
    </rPh>
    <rPh sb="24" eb="25">
      <t>pu dong</t>
    </rPh>
    <rPh sb="35" eb="36">
      <t>shang hai</t>
    </rPh>
    <rPh sb="38" eb="39">
      <t>su zhou</t>
    </rPh>
    <rPh sb="40" eb="41">
      <t>zhan</t>
    </rPh>
    <phoneticPr fontId="15" type="noConversion"/>
  </si>
  <si>
    <t>高铁自理，自行前往</t>
    <rPh sb="0" eb="1">
      <t>gao tie</t>
    </rPh>
    <rPh sb="2" eb="3">
      <t>zi li</t>
    </rPh>
    <rPh sb="5" eb="6">
      <t>zi xing</t>
    </rPh>
    <rPh sb="7" eb="8">
      <t>qian wang</t>
    </rPh>
    <phoneticPr fontId="15" type="noConversion"/>
  </si>
  <si>
    <t>15日提前退房</t>
    <rPh sb="2" eb="3">
      <t>ri</t>
    </rPh>
    <rPh sb="3" eb="4">
      <t>tti qian</t>
    </rPh>
    <rPh sb="5" eb="6">
      <t>tui fnag</t>
    </rPh>
    <phoneticPr fontId="15" type="noConversion"/>
  </si>
  <si>
    <t>网服-杨晓威</t>
  </si>
  <si>
    <t>山西成宁</t>
  </si>
  <si>
    <t>140107198502220626</t>
    <phoneticPr fontId="15" type="noConversion"/>
  </si>
  <si>
    <t>赵丽莎</t>
    <phoneticPr fontId="15" type="noConversion"/>
  </si>
  <si>
    <t>女</t>
    <rPh sb="0" eb="1">
      <t>nü</t>
    </rPh>
    <phoneticPr fontId="15" type="noConversion"/>
  </si>
  <si>
    <t>140721199404010048</t>
    <phoneticPr fontId="15" type="noConversion"/>
  </si>
  <si>
    <t>MU2732 11:00-13:15 大兴机场-苏南T2</t>
    <phoneticPr fontId="15" type="noConversion"/>
  </si>
  <si>
    <t>MU2949  16:30-18:30 苏南T2-首都T2</t>
    <phoneticPr fontId="15" type="noConversion"/>
  </si>
  <si>
    <t>机票自理</t>
    <rPh sb="0" eb="1">
      <t>ji piao</t>
    </rPh>
    <rPh sb="2" eb="3">
      <t>zi li</t>
    </rPh>
    <phoneticPr fontId="15" type="noConversion"/>
  </si>
  <si>
    <t>中华网</t>
  </si>
  <si>
    <t>鄢欢</t>
    <phoneticPr fontId="15" type="noConversion"/>
  </si>
  <si>
    <t xml:space="preserve">421125198402240102 </t>
  </si>
  <si>
    <t>北京</t>
    <phoneticPr fontId="15" type="noConversion"/>
  </si>
  <si>
    <t>14日</t>
    <phoneticPr fontId="15" type="noConversion"/>
  </si>
  <si>
    <t>16日</t>
    <phoneticPr fontId="15" type="noConversion"/>
  </si>
  <si>
    <t>MU2949 16:30-18:30 苏南T2-首都T2</t>
    <phoneticPr fontId="15" type="noConversion"/>
  </si>
  <si>
    <t>搜狐视频</t>
  </si>
  <si>
    <t>110104198908040022</t>
  </si>
  <si>
    <t>G113 08:50-14:02 北京南-苏州北</t>
    <phoneticPr fontId="15" type="noConversion"/>
  </si>
  <si>
    <t>G116 10:00-15:23 苏州北-北京南</t>
    <phoneticPr fontId="15" type="noConversion"/>
  </si>
  <si>
    <t>酷牛</t>
  </si>
  <si>
    <t>412824198809276837</t>
  </si>
  <si>
    <t>MU5396 10:40-12:20 新郑T2-虹桥T2
G3252 13:24-14:02  上海虹桥-苏州北</t>
    <rPh sb="48" eb="49">
      <t>shang hai</t>
    </rPh>
    <rPh sb="50" eb="51">
      <t>hogn qiao</t>
    </rPh>
    <rPh sb="53" eb="54">
      <t>su zhou</t>
    </rPh>
    <rPh sb="55" eb="56">
      <t>bei</t>
    </rPh>
    <phoneticPr fontId="15" type="noConversion"/>
  </si>
  <si>
    <t>G1715 12:59-13:23 苏州北-上海虹桥
MU9375  15:35-17:30 虹桥T2-新郑T2</t>
    <phoneticPr fontId="15" type="noConversion"/>
  </si>
  <si>
    <t>410522198909142018</t>
  </si>
  <si>
    <t>MU5396 10:40-12:20 新郑T2-虹桥T2
G3252 13:24-14:02  上海虹桥-苏州北</t>
    <phoneticPr fontId="15" type="noConversion"/>
  </si>
  <si>
    <t>网服-杨野潇</t>
  </si>
  <si>
    <t>58到家</t>
  </si>
  <si>
    <t>刘瑶</t>
    <rPh sb="0" eb="1">
      <t>liu</t>
    </rPh>
    <rPh sb="1" eb="2">
      <t>yao</t>
    </rPh>
    <phoneticPr fontId="15" type="noConversion"/>
  </si>
  <si>
    <t>640203199209080524</t>
    <phoneticPr fontId="15" type="noConversion"/>
  </si>
  <si>
    <t>MU2919 08:00-09:50 苏南T2-黄花T2</t>
    <rPh sb="19" eb="20">
      <t>su nan</t>
    </rPh>
    <rPh sb="24" eb="25">
      <t>huang hua</t>
    </rPh>
    <phoneticPr fontId="15" type="noConversion"/>
  </si>
  <si>
    <t>原赵海洲换人（去程已出高铁，返程机票退票）改签</t>
    <rPh sb="0" eb="1">
      <t>yuan</t>
    </rPh>
    <rPh sb="1" eb="2">
      <t>zhao</t>
    </rPh>
    <rPh sb="2" eb="3">
      <t>hai</t>
    </rPh>
    <rPh sb="3" eb="4">
      <t>zhou</t>
    </rPh>
    <rPh sb="4" eb="5">
      <t>huan ren</t>
    </rPh>
    <rPh sb="7" eb="8">
      <t>qu cheng</t>
    </rPh>
    <rPh sb="9" eb="10">
      <t>yi</t>
    </rPh>
    <rPh sb="10" eb="11">
      <t>chu</t>
    </rPh>
    <rPh sb="11" eb="12">
      <t>gao tie</t>
    </rPh>
    <rPh sb="14" eb="15">
      <t>fan cheng</t>
    </rPh>
    <rPh sb="16" eb="17">
      <t>ji p</t>
    </rPh>
    <rPh sb="18" eb="19">
      <t>tui piao</t>
    </rPh>
    <rPh sb="21" eb="22">
      <t>gai qian</t>
    </rPh>
    <phoneticPr fontId="15" type="noConversion"/>
  </si>
  <si>
    <t>好租</t>
  </si>
  <si>
    <t>110101197309194018</t>
    <phoneticPr fontId="15" type="noConversion"/>
  </si>
  <si>
    <t>17日</t>
    <phoneticPr fontId="15" type="noConversion"/>
  </si>
  <si>
    <t>高级运营经理</t>
  </si>
  <si>
    <t>370682198803097123</t>
    <phoneticPr fontId="15" type="noConversion"/>
  </si>
  <si>
    <t>去程高铁退票改机票，返程机票改签</t>
    <rPh sb="0" eb="1">
      <t>qu cheng</t>
    </rPh>
    <rPh sb="2" eb="3">
      <t>gao tie</t>
    </rPh>
    <rPh sb="4" eb="5">
      <t>tui piao</t>
    </rPh>
    <rPh sb="6" eb="7">
      <t>gai</t>
    </rPh>
    <rPh sb="7" eb="8">
      <t>ji piao</t>
    </rPh>
    <rPh sb="10" eb="11">
      <t>fan cheng</t>
    </rPh>
    <rPh sb="12" eb="13">
      <t>ji piao</t>
    </rPh>
    <rPh sb="14" eb="15">
      <t>gai qian</t>
    </rPh>
    <phoneticPr fontId="15" type="noConversion"/>
  </si>
  <si>
    <t>易车</t>
  </si>
  <si>
    <t>郇欢</t>
    <phoneticPr fontId="15" type="noConversion"/>
  </si>
  <si>
    <t>142601199209072359</t>
  </si>
  <si>
    <t>北京</t>
    <phoneticPr fontId="15" type="noConversion"/>
  </si>
  <si>
    <t>14日</t>
    <phoneticPr fontId="15" type="noConversion"/>
  </si>
  <si>
    <t>MU2732 11:00-13:15 大兴机场-苏南T2</t>
    <phoneticPr fontId="15" type="noConversion"/>
  </si>
  <si>
    <t>16日</t>
    <phoneticPr fontId="15" type="noConversion"/>
  </si>
  <si>
    <t>MU2949  16:30-18:30 苏南T2-首都T2</t>
    <phoneticPr fontId="15" type="noConversion"/>
  </si>
  <si>
    <t>130626198309090588</t>
  </si>
  <si>
    <t>18日</t>
    <phoneticPr fontId="15" type="noConversion"/>
  </si>
  <si>
    <t>230105199001110326</t>
  </si>
  <si>
    <t>团车</t>
  </si>
  <si>
    <t>杨涛</t>
    <phoneticPr fontId="15" type="noConversion"/>
  </si>
  <si>
    <t>VP</t>
  </si>
  <si>
    <t>342224198911130358</t>
  </si>
  <si>
    <t>MU2731 07:55-10:00 苏南T2-大兴机场</t>
    <phoneticPr fontId="15" type="noConversion"/>
  </si>
  <si>
    <t>58同城</t>
  </si>
  <si>
    <t>370304198212110044</t>
  </si>
  <si>
    <t>340621198210190324</t>
  </si>
  <si>
    <t>昆山龙博</t>
  </si>
  <si>
    <t>鹿占领</t>
  </si>
  <si>
    <t>合伙人</t>
  </si>
  <si>
    <t>411526198610210078</t>
  </si>
  <si>
    <t>昆山</t>
    <phoneticPr fontId="15" type="noConversion"/>
  </si>
  <si>
    <t>自驾</t>
    <rPh sb="0" eb="1">
      <t>zi jia</t>
    </rPh>
    <phoneticPr fontId="15" type="noConversion"/>
  </si>
  <si>
    <t>刘文广</t>
  </si>
  <si>
    <t>430903198804073016</t>
  </si>
  <si>
    <t>15.5日</t>
    <rPh sb="4" eb="5">
      <t>ri</t>
    </rPh>
    <phoneticPr fontId="15" type="noConversion"/>
  </si>
  <si>
    <t>15日延住1晚</t>
    <rPh sb="2" eb="3">
      <t>ri</t>
    </rPh>
    <rPh sb="3" eb="4">
      <t>yan zhu</t>
    </rPh>
    <rPh sb="4" eb="5">
      <t>zhu</t>
    </rPh>
    <rPh sb="6" eb="7">
      <t>wan</t>
    </rPh>
    <phoneticPr fontId="15" type="noConversion"/>
  </si>
  <si>
    <t>招聘-丁晓晖</t>
  </si>
  <si>
    <t>智联招聘</t>
  </si>
  <si>
    <t>230602198505207539</t>
    <phoneticPr fontId="15" type="noConversion"/>
  </si>
  <si>
    <t>15日</t>
    <phoneticPr fontId="15" type="noConversion"/>
  </si>
  <si>
    <t>客户自己改签16日车票</t>
    <rPh sb="0" eb="1">
      <t>ke hu</t>
    </rPh>
    <rPh sb="2" eb="3">
      <t>zi ji</t>
    </rPh>
    <rPh sb="4" eb="5">
      <t>gai qian</t>
    </rPh>
    <rPh sb="8" eb="9">
      <t>ri</t>
    </rPh>
    <rPh sb="9" eb="10">
      <t>che piao</t>
    </rPh>
    <phoneticPr fontId="15" type="noConversion"/>
  </si>
  <si>
    <t>鹏卓机械</t>
  </si>
  <si>
    <t>110105197401163834</t>
    <phoneticPr fontId="15" type="noConversion"/>
  </si>
  <si>
    <t>152127197404150016</t>
    <phoneticPr fontId="15" type="noConversion"/>
  </si>
  <si>
    <t>招聘-林雪英</t>
  </si>
  <si>
    <t>东方头条</t>
  </si>
  <si>
    <t>顾杰</t>
  </si>
  <si>
    <t>32128319920928383X</t>
  </si>
  <si>
    <t>上海</t>
    <phoneticPr fontId="15" type="noConversion"/>
  </si>
  <si>
    <t>跟销售车</t>
    <rPh sb="0" eb="1">
      <t>gen</t>
    </rPh>
    <rPh sb="1" eb="2">
      <t>xiao shou</t>
    </rPh>
    <rPh sb="3" eb="4">
      <t>che</t>
    </rPh>
    <phoneticPr fontId="15" type="noConversion"/>
  </si>
  <si>
    <t>51job</t>
  </si>
  <si>
    <t>潘晓晓</t>
  </si>
  <si>
    <t>高级市场经理</t>
  </si>
  <si>
    <t>320704198902100022</t>
    <phoneticPr fontId="15" type="noConversion"/>
  </si>
  <si>
    <t>上海自驾</t>
    <phoneticPr fontId="15" type="noConversion"/>
  </si>
  <si>
    <t>15日提前退房</t>
    <rPh sb="2" eb="3">
      <t>ri</t>
    </rPh>
    <rPh sb="3" eb="4">
      <t>ti qian</t>
    </rPh>
    <rPh sb="5" eb="6">
      <t>tui fnag</t>
    </rPh>
    <phoneticPr fontId="15" type="noConversion"/>
  </si>
  <si>
    <t>杜园园</t>
  </si>
  <si>
    <t>市场经理</t>
  </si>
  <si>
    <t>142623199301290867</t>
    <phoneticPr fontId="15" type="noConversion"/>
  </si>
  <si>
    <t>王佰成</t>
  </si>
  <si>
    <t>620104198903140278</t>
    <phoneticPr fontId="15" type="noConversion"/>
  </si>
  <si>
    <t>15日</t>
    <rPh sb="2" eb="3">
      <t>r</t>
    </rPh>
    <phoneticPr fontId="15" type="noConversion"/>
  </si>
  <si>
    <t>招聘-王希彤</t>
  </si>
  <si>
    <t>Boss直聘</t>
  </si>
  <si>
    <t>搜索优化负责人</t>
  </si>
  <si>
    <t>131124198911172851</t>
    <phoneticPr fontId="15" type="noConversion"/>
  </si>
  <si>
    <t xml:space="preserve">G126 10:27-15:58 苏州北-北京南 </t>
    <phoneticPr fontId="15" type="noConversion"/>
  </si>
  <si>
    <t>bilibili</t>
  </si>
  <si>
    <t>310110198708015150</t>
    <phoneticPr fontId="15" type="noConversion"/>
  </si>
  <si>
    <t>G3252 13:24-14:02 上海虹桥-苏州北</t>
    <phoneticPr fontId="15" type="noConversion"/>
  </si>
  <si>
    <t>14日提前退房</t>
    <rPh sb="2" eb="3">
      <t>ri</t>
    </rPh>
    <rPh sb="3" eb="4">
      <t>ti qian</t>
    </rPh>
    <rPh sb="5" eb="6">
      <t>tui fnag</t>
    </rPh>
    <phoneticPr fontId="15" type="noConversion"/>
  </si>
  <si>
    <t>性别</t>
    <rPh sb="0" eb="1">
      <t>xing'bie</t>
    </rPh>
    <phoneticPr fontId="2" type="noConversion"/>
  </si>
  <si>
    <t>去程日期</t>
    <rPh sb="0" eb="1">
      <t>qu cheng</t>
    </rPh>
    <rPh sb="2" eb="3">
      <t>ri qi</t>
    </rPh>
    <phoneticPr fontId="2" type="noConversion"/>
  </si>
  <si>
    <t>出发航班/班次</t>
    <rPh sb="0" eb="1">
      <t>chu fa</t>
    </rPh>
    <rPh sb="2" eb="3">
      <t>hang ban</t>
    </rPh>
    <rPh sb="5" eb="6">
      <t>ban ci</t>
    </rPh>
    <phoneticPr fontId="2" type="noConversion"/>
  </si>
  <si>
    <t>房间号</t>
    <rPh sb="0" eb="1">
      <t>fang jian hao</t>
    </rPh>
    <phoneticPr fontId="2" type="noConversion"/>
  </si>
  <si>
    <t>返程日期</t>
    <rPh sb="0" eb="1">
      <t>fan cheng</t>
    </rPh>
    <rPh sb="2" eb="3">
      <t>ri qi</t>
    </rPh>
    <phoneticPr fontId="2" type="noConversion"/>
  </si>
  <si>
    <t>返程航班/班次</t>
    <rPh sb="0" eb="1">
      <t>fan cheng</t>
    </rPh>
    <rPh sb="2" eb="3">
      <t>hang abn</t>
    </rPh>
    <rPh sb="5" eb="6">
      <t>ban ci</t>
    </rPh>
    <phoneticPr fontId="2" type="noConversion"/>
  </si>
  <si>
    <t>备注</t>
    <phoneticPr fontId="15" type="noConversion"/>
  </si>
  <si>
    <t>李文智</t>
    <rPh sb="0" eb="1">
      <t>li'wen'zhi</t>
    </rPh>
    <phoneticPr fontId="2" type="noConversion"/>
  </si>
  <si>
    <t>男</t>
    <rPh sb="0" eb="1">
      <t>nan</t>
    </rPh>
    <phoneticPr fontId="2" type="noConversion"/>
  </si>
  <si>
    <t>不参加15日活动</t>
    <phoneticPr fontId="2" type="noConversion"/>
  </si>
  <si>
    <t>14日</t>
    <rPh sb="2" eb="3">
      <t>ri</t>
    </rPh>
    <phoneticPr fontId="2" type="noConversion"/>
  </si>
  <si>
    <t>15日</t>
    <phoneticPr fontId="2" type="noConversion"/>
  </si>
  <si>
    <t>不用接送机</t>
    <rPh sb="0" eb="1">
      <t>bu yong</t>
    </rPh>
    <rPh sb="2" eb="3">
      <t>jie song ji</t>
    </rPh>
    <phoneticPr fontId="2" type="noConversion"/>
  </si>
  <si>
    <t>韩彬</t>
    <rPh sb="0" eb="1">
      <t>han'bin</t>
    </rPh>
    <phoneticPr fontId="2" type="noConversion"/>
  </si>
  <si>
    <t>16日</t>
    <phoneticPr fontId="2" type="noConversion"/>
  </si>
  <si>
    <t>卢莉</t>
    <rPh sb="0" eb="1">
      <t>lu</t>
    </rPh>
    <rPh sb="1" eb="2">
      <t>li'li</t>
    </rPh>
    <phoneticPr fontId="2" type="noConversion"/>
  </si>
  <si>
    <t>女</t>
    <phoneticPr fontId="2" type="noConversion"/>
  </si>
  <si>
    <t>18621051466</t>
    <phoneticPr fontId="2" type="noConversion"/>
  </si>
  <si>
    <t>310106197910102427</t>
    <phoneticPr fontId="2" type="noConversion"/>
  </si>
  <si>
    <t>上海</t>
    <phoneticPr fontId="2" type="noConversion"/>
  </si>
  <si>
    <t>G7014，13:00-13:25，上海虹桥-苏州站</t>
    <phoneticPr fontId="2" type="noConversion"/>
  </si>
  <si>
    <t>市场</t>
    <phoneticPr fontId="2" type="noConversion"/>
  </si>
  <si>
    <t>詹鹏</t>
    <phoneticPr fontId="2" type="noConversion"/>
  </si>
  <si>
    <t>男</t>
    <phoneticPr fontId="2" type="noConversion"/>
  </si>
  <si>
    <t>362526198512240018</t>
    <phoneticPr fontId="2" type="noConversion"/>
  </si>
  <si>
    <t>北京</t>
    <phoneticPr fontId="2" type="noConversion"/>
  </si>
  <si>
    <t>13日</t>
    <phoneticPr fontId="2" type="noConversion"/>
  </si>
  <si>
    <t>16日</t>
    <rPh sb="2" eb="3">
      <t>ri</t>
    </rPh>
    <phoneticPr fontId="2" type="noConversion"/>
  </si>
  <si>
    <t>15日延住1晚</t>
    <rPh sb="2" eb="3">
      <t>ri</t>
    </rPh>
    <rPh sb="3" eb="4">
      <t>yan</t>
    </rPh>
    <rPh sb="4" eb="5">
      <t>zhu</t>
    </rPh>
    <rPh sb="6" eb="7">
      <t>wan</t>
    </rPh>
    <phoneticPr fontId="2" type="noConversion"/>
  </si>
  <si>
    <t>秦璐</t>
    <rPh sb="0" eb="1">
      <t>qin'lu</t>
    </rPh>
    <phoneticPr fontId="2" type="noConversion"/>
  </si>
  <si>
    <t>女</t>
    <rPh sb="0" eb="1">
      <t>nü</t>
    </rPh>
    <phoneticPr fontId="2" type="noConversion"/>
  </si>
  <si>
    <t>110104198011160468</t>
    <phoneticPr fontId="2" type="noConversion"/>
  </si>
  <si>
    <t>13日</t>
    <rPh sb="2" eb="3">
      <t>ri</t>
    </rPh>
    <phoneticPr fontId="2" type="noConversion"/>
  </si>
  <si>
    <t>陈倩</t>
    <rPh sb="0" eb="1">
      <t>chen'qan</t>
    </rPh>
    <phoneticPr fontId="2" type="noConversion"/>
  </si>
  <si>
    <t>110103198407020369</t>
    <phoneticPr fontId="2" type="noConversion"/>
  </si>
  <si>
    <t>招聘客户部</t>
    <phoneticPr fontId="2" type="noConversion"/>
  </si>
  <si>
    <t>丁晓晖</t>
    <phoneticPr fontId="2" type="noConversion"/>
  </si>
  <si>
    <t>18721813082</t>
    <phoneticPr fontId="2" type="noConversion"/>
  </si>
  <si>
    <t>31011519890519441X</t>
    <phoneticPr fontId="2" type="noConversion"/>
  </si>
  <si>
    <t>自驾</t>
    <phoneticPr fontId="2" type="noConversion"/>
  </si>
  <si>
    <t>钮占明</t>
    <phoneticPr fontId="2" type="noConversion"/>
  </si>
  <si>
    <t>18618260735</t>
    <phoneticPr fontId="2" type="noConversion"/>
  </si>
  <si>
    <t>130722199105042511</t>
    <phoneticPr fontId="2" type="noConversion"/>
  </si>
  <si>
    <t>G113，8:50-14:02，北京南站- 苏州北站</t>
    <phoneticPr fontId="2" type="noConversion"/>
  </si>
  <si>
    <t>张燕</t>
    <phoneticPr fontId="2" type="noConversion"/>
  </si>
  <si>
    <t>13816140809</t>
    <phoneticPr fontId="2" type="noConversion"/>
  </si>
  <si>
    <t>310230198805212325</t>
    <phoneticPr fontId="2" type="noConversion"/>
  </si>
  <si>
    <t>G7014，13:00-13:25，上海虹桥-苏州站</t>
    <phoneticPr fontId="2" type="noConversion"/>
  </si>
  <si>
    <t>16日</t>
    <phoneticPr fontId="2" type="noConversion"/>
  </si>
  <si>
    <t>招聘客户部</t>
    <phoneticPr fontId="2" type="noConversion"/>
  </si>
  <si>
    <t>王希彤</t>
    <phoneticPr fontId="2" type="noConversion"/>
  </si>
  <si>
    <t>13816482216</t>
    <phoneticPr fontId="2" type="noConversion"/>
  </si>
  <si>
    <t>31011019891022516X</t>
    <phoneticPr fontId="2" type="noConversion"/>
  </si>
  <si>
    <t>林雪英</t>
    <phoneticPr fontId="2" type="noConversion"/>
  </si>
  <si>
    <t>13651680855</t>
    <phoneticPr fontId="2" type="noConversion"/>
  </si>
  <si>
    <t>330329199301313446</t>
    <phoneticPr fontId="2" type="noConversion"/>
  </si>
  <si>
    <t>G7110，12:54-13:18，上海虹桥-苏州站</t>
    <phoneticPr fontId="2" type="noConversion"/>
  </si>
  <si>
    <t>生活服务</t>
    <rPh sb="0" eb="1">
      <t>sheng'huo'fu'wu</t>
    </rPh>
    <phoneticPr fontId="2" type="noConversion"/>
  </si>
  <si>
    <t>梁逍</t>
    <phoneticPr fontId="2" type="noConversion"/>
  </si>
  <si>
    <t>511321199710075622</t>
    <phoneticPr fontId="2" type="noConversion"/>
  </si>
  <si>
    <t>江杰</t>
    <phoneticPr fontId="2" type="noConversion"/>
  </si>
  <si>
    <t>440104198712234710</t>
    <phoneticPr fontId="2" type="noConversion"/>
  </si>
  <si>
    <t>刘庆伟</t>
    <phoneticPr fontId="2" type="noConversion"/>
  </si>
  <si>
    <t>410522199108262831</t>
    <phoneticPr fontId="2" type="noConversion"/>
  </si>
  <si>
    <t>MU2732 11:00-13:15 大兴机场-苏南T2</t>
    <rPh sb="19" eb="20">
      <t>da xing</t>
    </rPh>
    <rPh sb="21" eb="22">
      <t>ji chang</t>
    </rPh>
    <rPh sb="24" eb="25">
      <t>su nan</t>
    </rPh>
    <phoneticPr fontId="2" type="noConversion"/>
  </si>
  <si>
    <t>董映君</t>
    <phoneticPr fontId="2" type="noConversion"/>
  </si>
  <si>
    <t>370982199602280029</t>
    <phoneticPr fontId="2" type="noConversion"/>
  </si>
  <si>
    <t>上海</t>
    <rPh sb="0" eb="1">
      <t>shang hai</t>
    </rPh>
    <phoneticPr fontId="2" type="noConversion"/>
  </si>
  <si>
    <t>朱彦霏</t>
    <phoneticPr fontId="2" type="noConversion"/>
  </si>
  <si>
    <t>310115198309072547</t>
    <phoneticPr fontId="2" type="noConversion"/>
  </si>
  <si>
    <t>自驾</t>
    <rPh sb="0" eb="1">
      <t>zi jia</t>
    </rPh>
    <phoneticPr fontId="2" type="noConversion"/>
  </si>
  <si>
    <t>陈盈盈</t>
    <phoneticPr fontId="2" type="noConversion"/>
  </si>
  <si>
    <t>44080319920416242X</t>
    <phoneticPr fontId="2" type="noConversion"/>
  </si>
  <si>
    <t>网服</t>
    <rPh sb="0" eb="1">
      <t>wang'fu</t>
    </rPh>
    <phoneticPr fontId="2" type="noConversion"/>
  </si>
  <si>
    <t>420321199008122684</t>
  </si>
  <si>
    <t>北京</t>
    <rPh sb="0" eb="1">
      <t>bei jing</t>
    </rPh>
    <phoneticPr fontId="2" type="noConversion"/>
  </si>
  <si>
    <t>MU2949 16:30-18:30 苏南T2-首都T2</t>
    <phoneticPr fontId="2" type="noConversion"/>
  </si>
  <si>
    <t>张慧芳</t>
    <phoneticPr fontId="2" type="noConversion"/>
  </si>
  <si>
    <t>110229198612221361</t>
    <phoneticPr fontId="2" type="noConversion"/>
  </si>
  <si>
    <t>刘佳惠</t>
    <phoneticPr fontId="2" type="noConversion"/>
  </si>
  <si>
    <t>110223199302220589</t>
    <phoneticPr fontId="2" type="noConversion"/>
  </si>
  <si>
    <t>孙国良</t>
    <phoneticPr fontId="2" type="noConversion"/>
  </si>
  <si>
    <t>110111199005140311</t>
    <phoneticPr fontId="2" type="noConversion"/>
  </si>
  <si>
    <t>370211199204142014</t>
  </si>
  <si>
    <t>邓秋锦</t>
    <phoneticPr fontId="2" type="noConversion"/>
  </si>
  <si>
    <t>110101198710012545</t>
    <phoneticPr fontId="2" type="noConversion"/>
  </si>
  <si>
    <t>杨野潇</t>
    <phoneticPr fontId="2" type="noConversion"/>
  </si>
  <si>
    <t>211202198705131407</t>
  </si>
  <si>
    <t>胡朝颖</t>
    <phoneticPr fontId="2" type="noConversion"/>
  </si>
  <si>
    <t>130683199408034620</t>
  </si>
  <si>
    <t>董新</t>
    <phoneticPr fontId="2" type="noConversion"/>
  </si>
  <si>
    <t>11022319900105496X</t>
  </si>
  <si>
    <t>王君</t>
    <phoneticPr fontId="2" type="noConversion"/>
  </si>
  <si>
    <t>110111198605158617</t>
    <phoneticPr fontId="2" type="noConversion"/>
  </si>
  <si>
    <t>贾舒</t>
    <phoneticPr fontId="2" type="noConversion"/>
  </si>
  <si>
    <t>110228198703290032</t>
  </si>
  <si>
    <t>产品运营</t>
    <phoneticPr fontId="2" type="noConversion"/>
  </si>
  <si>
    <t>高宏翠</t>
    <phoneticPr fontId="2" type="noConversion"/>
  </si>
  <si>
    <t>G107 08:05-13:19 北京南-苏州北</t>
    <phoneticPr fontId="2" type="noConversion"/>
  </si>
  <si>
    <t>G116 10:00-15:23 苏州北-北京南</t>
    <phoneticPr fontId="2" type="noConversion"/>
  </si>
  <si>
    <t>张婕</t>
    <rPh sb="0" eb="1">
      <t>zhang</t>
    </rPh>
    <rPh sb="1" eb="2">
      <t>ji e</t>
    </rPh>
    <phoneticPr fontId="2" type="noConversion"/>
  </si>
  <si>
    <t>310109198202030542</t>
    <phoneticPr fontId="2" type="noConversion"/>
  </si>
  <si>
    <t>G7248 13:21-13:50 上海西-苏州</t>
    <rPh sb="18" eb="19">
      <t>shang hai xi</t>
    </rPh>
    <rPh sb="22" eb="23">
      <t>su zhou</t>
    </rPh>
    <phoneticPr fontId="2" type="noConversion"/>
  </si>
  <si>
    <t>刘悦</t>
    <rPh sb="0" eb="1">
      <t>liu</t>
    </rPh>
    <rPh sb="1" eb="2">
      <t>yue</t>
    </rPh>
    <phoneticPr fontId="2" type="noConversion"/>
  </si>
  <si>
    <t>110108198802060418</t>
    <phoneticPr fontId="2" type="noConversion"/>
  </si>
  <si>
    <t>张凯</t>
    <rPh sb="0" eb="1">
      <t>zhang'kai</t>
    </rPh>
    <phoneticPr fontId="2" type="noConversion"/>
  </si>
  <si>
    <t>-</t>
    <phoneticPr fontId="2" type="noConversion"/>
  </si>
  <si>
    <t>不需要接送机，不需要住宿</t>
    <phoneticPr fontId="2" type="noConversion"/>
  </si>
  <si>
    <t>15日</t>
    <rPh sb="2" eb="3">
      <t>ri</t>
    </rPh>
    <phoneticPr fontId="2" type="noConversion"/>
  </si>
  <si>
    <t>提前退房：</t>
    <rPh sb="0" eb="1">
      <t>ti iqan</t>
    </rPh>
    <rPh sb="2" eb="3">
      <t>tui</t>
    </rPh>
    <rPh sb="3" eb="4">
      <t>f na g</t>
    </rPh>
    <phoneticPr fontId="2" type="noConversion"/>
  </si>
  <si>
    <t>大床 - 嘉宾</t>
    <rPh sb="0" eb="1">
      <t>da chuang</t>
    </rPh>
    <rPh sb="5" eb="6">
      <t>jia bin</t>
    </rPh>
    <phoneticPr fontId="2" type="noConversion"/>
  </si>
  <si>
    <t>标间：潘晓晓、杜园园</t>
    <rPh sb="0" eb="1">
      <t>biao jian</t>
    </rPh>
    <rPh sb="3" eb="4">
      <t>pan</t>
    </rPh>
    <rPh sb="4" eb="5">
      <t>xiao xiao</t>
    </rPh>
    <rPh sb="7" eb="8">
      <t>du</t>
    </rPh>
    <rPh sb="8" eb="9">
      <t>yuan</t>
    </rPh>
    <rPh sb="9" eb="10">
      <t>yuan</t>
    </rPh>
    <phoneticPr fontId="2" type="noConversion"/>
  </si>
  <si>
    <t>大床 - 内部</t>
    <rPh sb="0" eb="1">
      <t>da chuang</t>
    </rPh>
    <rPh sb="5" eb="6">
      <t>nei bu</t>
    </rPh>
    <phoneticPr fontId="2" type="noConversion"/>
  </si>
  <si>
    <t>大床：刘声伟、许龙玉、王欣、殷秀娟、鹿占领、张环宇、王佰成、张思晨</t>
    <rPh sb="0" eb="1">
      <t>da chuang</t>
    </rPh>
    <phoneticPr fontId="2" type="noConversion"/>
  </si>
  <si>
    <t>双床 - 嘉宾</t>
    <rPh sb="0" eb="1">
      <t>shuang chuang</t>
    </rPh>
    <rPh sb="5" eb="6">
      <t>jia bin</t>
    </rPh>
    <phoneticPr fontId="2" type="noConversion"/>
  </si>
  <si>
    <t>双床 - 内部</t>
    <rPh sb="0" eb="1">
      <t>shuang chuang</t>
    </rPh>
    <rPh sb="5" eb="6">
      <t>nei bu</t>
    </rPh>
    <phoneticPr fontId="2" type="noConversion"/>
  </si>
  <si>
    <t>接站1车 送站2车</t>
    <rPh sb="0" eb="1">
      <t>jie'zhan</t>
    </rPh>
    <rPh sb="3" eb="4">
      <t>che</t>
    </rPh>
    <rPh sb="5" eb="6">
      <t>sogn'zhan</t>
    </rPh>
    <rPh sb="8" eb="9">
      <t>che</t>
    </rPh>
    <phoneticPr fontId="2" type="noConversion"/>
  </si>
  <si>
    <t>送站2车</t>
    <rPh sb="0" eb="1">
      <t>song'z</t>
    </rPh>
    <rPh sb="3" eb="4">
      <t>che</t>
    </rPh>
    <phoneticPr fontId="2" type="noConversion"/>
  </si>
  <si>
    <t>嘉宾临时叫车</t>
    <rPh sb="0" eb="1">
      <t>jia'bin</t>
    </rPh>
    <rPh sb="2" eb="3">
      <t>lin'shi</t>
    </rPh>
    <rPh sb="4" eb="5">
      <t>jiao'che</t>
    </rPh>
    <phoneticPr fontId="2" type="noConversion"/>
  </si>
  <si>
    <t>画架</t>
    <rPh sb="0" eb="1">
      <t>hua'jia</t>
    </rPh>
    <phoneticPr fontId="2" type="noConversion"/>
  </si>
  <si>
    <t>团队票</t>
    <rPh sb="0" eb="1">
      <t>tuan'dui'piao</t>
    </rPh>
    <phoneticPr fontId="2" type="noConversion"/>
  </si>
  <si>
    <t>散客票</t>
    <rPh sb="0" eb="1">
      <t>san'ke</t>
    </rPh>
    <phoneticPr fontId="2" type="noConversion"/>
  </si>
  <si>
    <t>抽奖礼品</t>
    <rPh sb="0" eb="1">
      <t>chou'jiang'li'p</t>
    </rPh>
    <phoneticPr fontId="2" type="noConversion"/>
  </si>
  <si>
    <t>三等奖-苏州博物馆衡山杯</t>
    <rPh sb="0" eb="1">
      <t>san'deng'jiang</t>
    </rPh>
    <rPh sb="4" eb="5">
      <t>su'zhou</t>
    </rPh>
    <rPh sb="6" eb="7">
      <t>bo'wu'guan</t>
    </rPh>
    <rPh sb="9" eb="10">
      <t>hegn'shan'b</t>
    </rPh>
    <phoneticPr fontId="2" type="noConversion"/>
  </si>
  <si>
    <t>二等奖-SKG颈椎按摩仪</t>
    <rPh sb="0" eb="1">
      <t>er'deng</t>
    </rPh>
    <rPh sb="7" eb="8">
      <t>jing'zhui</t>
    </rPh>
    <rPh sb="9" eb="10">
      <t>an'mo'y</t>
    </rPh>
    <phoneticPr fontId="2" type="noConversion"/>
  </si>
  <si>
    <t>一等奖-华为运动手表</t>
    <rPh sb="0" eb="1">
      <t>yi'deng</t>
    </rPh>
    <rPh sb="4" eb="5">
      <t>hua'wie</t>
    </rPh>
    <rPh sb="6" eb="7">
      <t>yun'dogn'shou'b</t>
    </rPh>
    <phoneticPr fontId="2" type="noConversion"/>
  </si>
  <si>
    <t>活动酒水</t>
    <phoneticPr fontId="2" type="noConversion"/>
  </si>
  <si>
    <t>啤酒</t>
    <rPh sb="0" eb="1">
      <t>pi'jiu</t>
    </rPh>
    <phoneticPr fontId="2" type="noConversion"/>
  </si>
  <si>
    <t>黄酒</t>
    <rPh sb="0" eb="1">
      <t>huang'jiu</t>
    </rPh>
    <phoneticPr fontId="2" type="noConversion"/>
  </si>
  <si>
    <t>坛</t>
    <rPh sb="0" eb="1">
      <t>tan</t>
    </rPh>
    <phoneticPr fontId="2" type="noConversion"/>
  </si>
  <si>
    <t>骑行雨衣</t>
    <rPh sb="0" eb="1">
      <t>qi'xing</t>
    </rPh>
    <rPh sb="2" eb="3">
      <t>yu'yi</t>
    </rPh>
    <phoneticPr fontId="2" type="noConversion"/>
  </si>
  <si>
    <t>同里雨伞</t>
    <rPh sb="0" eb="1">
      <t>tong'li</t>
    </rPh>
    <rPh sb="2" eb="3">
      <t>yu'san</t>
    </rPh>
    <phoneticPr fontId="2" type="noConversion"/>
  </si>
  <si>
    <t>件</t>
    <rPh sb="0" eb="1">
      <t>jian</t>
    </rPh>
    <phoneticPr fontId="2" type="noConversion"/>
  </si>
  <si>
    <t>把</t>
    <rPh sb="0" eb="1">
      <t>ba</t>
    </rPh>
    <phoneticPr fontId="2" type="noConversion"/>
  </si>
  <si>
    <t>同里茶社</t>
    <rPh sb="0" eb="1">
      <t>tong'li</t>
    </rPh>
    <rPh sb="2" eb="3">
      <t>cha'she</t>
    </rPh>
    <phoneticPr fontId="2" type="noConversion"/>
  </si>
  <si>
    <t>份</t>
    <rPh sb="0" eb="1">
      <t>fen</t>
    </rPh>
    <phoneticPr fontId="2" type="noConversion"/>
  </si>
  <si>
    <t>团建小黄鸭</t>
    <rPh sb="0" eb="1">
      <t>tuan'jian</t>
    </rPh>
    <rPh sb="2" eb="3">
      <t>xiao'huang'ya</t>
    </rPh>
    <phoneticPr fontId="2" type="noConversion"/>
  </si>
  <si>
    <t>团建物料</t>
    <rPh sb="0" eb="1">
      <t>tuan'jian</t>
    </rPh>
    <rPh sb="2" eb="3">
      <t>wu'l</t>
    </rPh>
    <phoneticPr fontId="2" type="noConversion"/>
  </si>
  <si>
    <t>抽奖书签</t>
    <rPh sb="0" eb="1">
      <t>chou'jiang</t>
    </rPh>
    <rPh sb="2" eb="3">
      <t>shu'qian</t>
    </rPh>
    <phoneticPr fontId="2" type="noConversion"/>
  </si>
  <si>
    <t>书签</t>
    <rPh sb="0" eb="1">
      <t>shu'qian</t>
    </rPh>
    <phoneticPr fontId="2" type="noConversion"/>
  </si>
  <si>
    <t>流苏</t>
    <rPh sb="0" eb="1">
      <t>liu'su</t>
    </rPh>
    <phoneticPr fontId="2" type="noConversion"/>
  </si>
  <si>
    <t>包装袋及贴纸</t>
    <rPh sb="0" eb="1">
      <t>bao'zhuang'dai</t>
    </rPh>
    <rPh sb="3" eb="4">
      <t>ji</t>
    </rPh>
    <rPh sb="4" eb="5">
      <t>tie'z</t>
    </rPh>
    <phoneticPr fontId="2" type="noConversion"/>
  </si>
  <si>
    <t>团建起跑带</t>
    <rPh sb="0" eb="1">
      <t>tuan'jian</t>
    </rPh>
    <phoneticPr fontId="2" type="noConversion"/>
  </si>
  <si>
    <t>晚宴酒杯</t>
    <rPh sb="0" eb="1">
      <t>wan'yan</t>
    </rPh>
    <rPh sb="2" eb="3">
      <t>jiu'bei</t>
    </rPh>
    <phoneticPr fontId="2" type="noConversion"/>
  </si>
  <si>
    <t>香雪海-螃蟹加工</t>
    <rPh sb="0" eb="1">
      <t>xiang'xue'hai</t>
    </rPh>
    <rPh sb="4" eb="5">
      <t>pang'xie</t>
    </rPh>
    <rPh sb="6" eb="7">
      <t>jia'gong</t>
    </rPh>
    <phoneticPr fontId="2" type="noConversion"/>
  </si>
  <si>
    <t>香雪海-姜茶等零点</t>
    <rPh sb="0" eb="1">
      <t>xiang'xue'hai</t>
    </rPh>
    <rPh sb="4" eb="5">
      <t>jiang'cha</t>
    </rPh>
    <rPh sb="6" eb="7">
      <t>deng</t>
    </rPh>
    <rPh sb="7" eb="8">
      <t>lign'dian</t>
    </rPh>
    <phoneticPr fontId="2" type="noConversion"/>
  </si>
  <si>
    <t>Day2晚餐</t>
    <phoneticPr fontId="2" type="noConversion"/>
  </si>
  <si>
    <t>香雪海-热黄酒费用</t>
    <rPh sb="0" eb="1">
      <t>xiang'xue'hai</t>
    </rPh>
    <rPh sb="4" eb="5">
      <t>re'huang'jiu</t>
    </rPh>
    <rPh sb="7" eb="8">
      <t>fei'y</t>
    </rPh>
    <phoneticPr fontId="2" type="noConversion"/>
  </si>
  <si>
    <t>苏博茶叶</t>
    <rPh sb="0" eb="1">
      <t>su'bo</t>
    </rPh>
    <rPh sb="2" eb="3">
      <t>cha'ye</t>
    </rPh>
    <phoneticPr fontId="2" type="noConversion"/>
  </si>
  <si>
    <t>箱</t>
    <rPh sb="0" eb="1">
      <t>xiang</t>
    </rPh>
    <phoneticPr fontId="2" type="noConversion"/>
  </si>
  <si>
    <t>听装可乐雪碧</t>
    <rPh sb="0" eb="1">
      <t>ting'zhuang</t>
    </rPh>
    <rPh sb="2" eb="3">
      <t>ke'l</t>
    </rPh>
    <rPh sb="4" eb="5">
      <t>xue'bi</t>
    </rPh>
    <phoneticPr fontId="2" type="noConversion"/>
  </si>
  <si>
    <t>凌氏家宴米酒</t>
    <rPh sb="0" eb="1">
      <t>ling'shi'jia'yan</t>
    </rPh>
    <rPh sb="4" eb="5">
      <t>mi'jiu</t>
    </rPh>
    <phoneticPr fontId="2" type="noConversion"/>
  </si>
  <si>
    <t>工作人员服装租赁</t>
    <rPh sb="0" eb="1">
      <t>gogn'z</t>
    </rPh>
    <rPh sb="2" eb="3">
      <t>ren'y</t>
    </rPh>
    <rPh sb="4" eb="5">
      <t>fu'z</t>
    </rPh>
    <rPh sb="6" eb="7">
      <t>zu'lin</t>
    </rPh>
    <phoneticPr fontId="2" type="noConversion"/>
  </si>
  <si>
    <t>游船点心</t>
    <rPh sb="0" eb="1">
      <t>you'chuan</t>
    </rPh>
    <rPh sb="2" eb="3">
      <t>dian'xin</t>
    </rPh>
    <phoneticPr fontId="2" type="noConversion"/>
  </si>
  <si>
    <t>盒</t>
    <rPh sb="0" eb="1">
      <t>he'zi</t>
    </rPh>
    <phoneticPr fontId="2" type="noConversion"/>
  </si>
  <si>
    <t>康辉集团北京国际会议展览有限公司</t>
    <rPh sb="0" eb="1">
      <t>akng hui</t>
    </rPh>
    <rPh sb="2" eb="3">
      <t>ji tuan</t>
    </rPh>
    <rPh sb="4" eb="5">
      <t>bei jing</t>
    </rPh>
    <rPh sb="6" eb="7">
      <t>guo ji</t>
    </rPh>
    <rPh sb="8" eb="9">
      <t>hui yi</t>
    </rPh>
    <rPh sb="10" eb="11">
      <t>zhan lna</t>
    </rPh>
    <rPh sb="12" eb="13">
      <t>you xian</t>
    </rPh>
    <rPh sb="14" eb="15">
      <t>gogn si</t>
    </rPh>
    <phoneticPr fontId="2" type="noConversion"/>
  </si>
  <si>
    <t>高亚琳</t>
    <rPh sb="0" eb="1">
      <t>gao ya lin</t>
    </rPh>
    <phoneticPr fontId="2" type="noConversion"/>
  </si>
  <si>
    <t>交通费用合计（根据brief文件出发地和人数预估机票or高铁价格）</t>
    <phoneticPr fontId="2" type="noConversion"/>
  </si>
  <si>
    <t>酒店费用合计（根据brief文件房间数量报价）</t>
    <phoneticPr fontId="2" type="noConversion"/>
  </si>
  <si>
    <t>餐饮费用合计（按照brief中对应整体人数报价）</t>
    <phoneticPr fontId="2" type="noConversion"/>
  </si>
  <si>
    <t>用车费用合计（按照人数预估报价）</t>
    <phoneticPr fontId="2" type="noConversion"/>
  </si>
  <si>
    <t>会议费用合计（会场自有设备即可）</t>
    <phoneticPr fontId="2" type="noConversion"/>
  </si>
  <si>
    <t>团队建设费用合计（根据推荐行程及体验项目报价）</t>
    <phoneticPr fontId="2" type="noConversion"/>
  </si>
  <si>
    <t>礼品费用合计（根据客户人数报价，不包含360内部人员）</t>
    <phoneticPr fontId="2" type="noConversion"/>
  </si>
  <si>
    <t>最终报价（RMB）:（含税报价）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</si>
</sst>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¥&quot;#,##0.00_);[Red]\(&quot;¥&quot;#,##0.00\)"/>
    <numFmt numFmtId="44" formatCode="_(&quot;¥&quot;* #,##0.00_);_(&quot;¥&quot;* \(#,##0.00\);_(&quot;¥&quot;* &quot;-&quot;??_);_(@_)"/>
    <numFmt numFmtId="176" formatCode="\¥#,##0_);[Red]\(\¥#,##0\)"/>
    <numFmt numFmtId="177" formatCode="\¥#,##0.00_);[Red]\(\¥#,##0.00\)"/>
    <numFmt numFmtId="178" formatCode="0_);[Red]\(0\)"/>
    <numFmt numFmtId="179" formatCode="0.00_);[Red]\(0.00\)"/>
    <numFmt numFmtId="180" formatCode="#,##0.0_);[Red]\(#,##0.0\)"/>
  </numFmts>
  <fonts count="26" x14ac:knownFonts="1">
    <font>
      <sz val="11"/>
      <color theme="1"/>
      <name val="DengXian"/>
      <family val="2"/>
      <scheme val="minor"/>
    </font>
    <font>
      <sz val="12"/>
      <color theme="1"/>
      <name val="DengXian"/>
      <family val="2"/>
      <charset val="134"/>
      <scheme val="minor"/>
    </font>
    <font>
      <sz val="9"/>
      <name val="DengXian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name val="宋体"/>
      <family val="3"/>
      <charset val="134"/>
    </font>
    <font>
      <sz val="9"/>
      <color theme="1"/>
      <name val="微软雅黑"/>
      <family val="2"/>
      <charset val="134"/>
    </font>
    <font>
      <u/>
      <sz val="11"/>
      <color theme="10"/>
      <name val="DengXian"/>
      <family val="2"/>
      <scheme val="minor"/>
    </font>
    <font>
      <u/>
      <sz val="11"/>
      <color theme="11"/>
      <name val="DengXian"/>
      <family val="2"/>
      <scheme val="minor"/>
    </font>
    <font>
      <sz val="11"/>
      <color theme="1"/>
      <name val="DengXian"/>
      <family val="2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9"/>
      <name val="宋体"/>
      <family val="3"/>
      <charset val="134"/>
    </font>
    <font>
      <b/>
      <sz val="14"/>
      <color rgb="FF000000"/>
      <name val="微软雅黑"/>
      <family val="3"/>
      <charset val="134"/>
    </font>
    <font>
      <sz val="9"/>
      <name val="等线"/>
      <family val="4"/>
      <charset val="134"/>
    </font>
    <font>
      <sz val="11"/>
      <color theme="1"/>
      <name val="等线"/>
      <family val="4"/>
      <charset val="134"/>
    </font>
    <font>
      <b/>
      <sz val="11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strike/>
      <sz val="11"/>
      <color rgb="FF000000"/>
      <name val="等线"/>
      <family val="4"/>
      <charset val="134"/>
    </font>
    <font>
      <sz val="12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theme="1"/>
      </left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medium">
        <color theme="1"/>
      </top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28">
    <xf numFmtId="0" fontId="0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4" fontId="8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89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38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20" applyFont="1" applyAlignment="1">
      <alignment horizontal="left"/>
    </xf>
    <xf numFmtId="0" fontId="10" fillId="6" borderId="1" xfId="20" applyFont="1" applyFill="1" applyBorder="1" applyAlignment="1">
      <alignment horizontal="left" vertical="center"/>
    </xf>
    <xf numFmtId="0" fontId="10" fillId="0" borderId="0" xfId="20" applyFont="1" applyAlignment="1">
      <alignment horizontal="left"/>
    </xf>
    <xf numFmtId="0" fontId="9" fillId="4" borderId="1" xfId="20" applyFont="1" applyFill="1" applyBorder="1" applyAlignment="1">
      <alignment horizontal="left" vertical="center"/>
    </xf>
    <xf numFmtId="0" fontId="9" fillId="4" borderId="5" xfId="20" applyFont="1" applyFill="1" applyBorder="1" applyAlignment="1">
      <alignment horizontal="left" vertical="center" wrapText="1"/>
    </xf>
    <xf numFmtId="0" fontId="9" fillId="4" borderId="0" xfId="20" applyFont="1" applyFill="1" applyAlignment="1">
      <alignment horizontal="left"/>
    </xf>
    <xf numFmtId="0" fontId="9" fillId="0" borderId="1" xfId="20" applyFont="1" applyBorder="1" applyAlignment="1">
      <alignment horizontal="left" vertical="center"/>
    </xf>
    <xf numFmtId="0" fontId="9" fillId="0" borderId="1" xfId="20" applyFont="1" applyBorder="1" applyAlignment="1">
      <alignment horizontal="left" vertical="center" wrapText="1"/>
    </xf>
    <xf numFmtId="49" fontId="9" fillId="0" borderId="1" xfId="20" applyNumberFormat="1" applyFont="1" applyBorder="1" applyAlignment="1">
      <alignment horizontal="left" vertical="center"/>
    </xf>
    <xf numFmtId="49" fontId="9" fillId="3" borderId="1" xfId="20" applyNumberFormat="1" applyFont="1" applyFill="1" applyBorder="1" applyAlignment="1">
      <alignment horizontal="left" vertical="center"/>
    </xf>
    <xf numFmtId="20" fontId="9" fillId="4" borderId="5" xfId="20" applyNumberFormat="1" applyFont="1" applyFill="1" applyBorder="1" applyAlignment="1">
      <alignment horizontal="left" vertical="center" wrapText="1"/>
    </xf>
    <xf numFmtId="0" fontId="10" fillId="4" borderId="0" xfId="20" applyFont="1" applyFill="1" applyAlignment="1">
      <alignment horizontal="left"/>
    </xf>
    <xf numFmtId="0" fontId="9" fillId="3" borderId="1" xfId="20" applyFont="1" applyFill="1" applyBorder="1" applyAlignment="1">
      <alignment horizontal="left" vertical="center"/>
    </xf>
    <xf numFmtId="0" fontId="9" fillId="0" borderId="1" xfId="20" applyFont="1" applyFill="1" applyBorder="1" applyAlignment="1">
      <alignment horizontal="left" vertical="center"/>
    </xf>
    <xf numFmtId="0" fontId="9" fillId="0" borderId="5" xfId="20" applyFont="1" applyBorder="1" applyAlignment="1">
      <alignment horizontal="left" vertical="center"/>
    </xf>
    <xf numFmtId="0" fontId="9" fillId="0" borderId="5" xfId="20" applyFont="1" applyBorder="1" applyAlignment="1">
      <alignment horizontal="left" vertical="center" wrapText="1"/>
    </xf>
    <xf numFmtId="0" fontId="9" fillId="4" borderId="8" xfId="20" applyFont="1" applyFill="1" applyBorder="1" applyAlignment="1">
      <alignment horizontal="left" vertical="center"/>
    </xf>
    <xf numFmtId="0" fontId="9" fillId="4" borderId="8" xfId="20" applyFont="1" applyFill="1" applyBorder="1" applyAlignment="1">
      <alignment horizontal="left" vertical="center" wrapText="1"/>
    </xf>
    <xf numFmtId="20" fontId="9" fillId="4" borderId="8" xfId="20" applyNumberFormat="1" applyFont="1" applyFill="1" applyBorder="1" applyAlignment="1">
      <alignment horizontal="left" vertical="center" wrapText="1"/>
    </xf>
    <xf numFmtId="0" fontId="9" fillId="0" borderId="0" xfId="20" applyFont="1" applyAlignment="1">
      <alignment horizontal="left" vertical="center"/>
    </xf>
    <xf numFmtId="0" fontId="9" fillId="0" borderId="0" xfId="21" applyFont="1" applyFill="1" applyAlignment="1">
      <alignment horizontal="left"/>
    </xf>
    <xf numFmtId="0" fontId="10" fillId="7" borderId="1" xfId="21" applyFont="1" applyFill="1" applyBorder="1" applyAlignment="1">
      <alignment horizontal="left" vertical="center"/>
    </xf>
    <xf numFmtId="0" fontId="9" fillId="0" borderId="1" xfId="21" applyFont="1" applyFill="1" applyBorder="1" applyAlignment="1">
      <alignment horizontal="left" vertical="center"/>
    </xf>
    <xf numFmtId="0" fontId="12" fillId="0" borderId="1" xfId="21" applyFont="1" applyFill="1" applyBorder="1" applyAlignment="1">
      <alignment horizontal="left" vertical="center"/>
    </xf>
    <xf numFmtId="0" fontId="9" fillId="0" borderId="7" xfId="21" applyFont="1" applyFill="1" applyBorder="1" applyAlignment="1">
      <alignment horizontal="left" vertical="center"/>
    </xf>
    <xf numFmtId="0" fontId="9" fillId="0" borderId="5" xfId="21" applyFont="1" applyFill="1" applyBorder="1" applyAlignment="1">
      <alignment horizontal="left" vertical="center" wrapText="1"/>
    </xf>
    <xf numFmtId="0" fontId="9" fillId="0" borderId="1" xfId="21" applyFont="1" applyFill="1" applyBorder="1" applyAlignment="1">
      <alignment horizontal="left" vertical="center" wrapText="1"/>
    </xf>
    <xf numFmtId="49" fontId="9" fillId="0" borderId="1" xfId="21" applyNumberFormat="1" applyFont="1" applyFill="1" applyBorder="1" applyAlignment="1">
      <alignment horizontal="left" vertical="center"/>
    </xf>
    <xf numFmtId="20" fontId="9" fillId="0" borderId="1" xfId="21" applyNumberFormat="1" applyFont="1" applyFill="1" applyBorder="1" applyAlignment="1">
      <alignment horizontal="left" vertical="center"/>
    </xf>
    <xf numFmtId="0" fontId="9" fillId="0" borderId="2" xfId="21" applyFont="1" applyFill="1" applyBorder="1" applyAlignment="1">
      <alignment horizontal="left" vertical="center"/>
    </xf>
    <xf numFmtId="0" fontId="9" fillId="0" borderId="8" xfId="21" applyFont="1" applyFill="1" applyBorder="1" applyAlignment="1">
      <alignment horizontal="left" vertical="center" wrapText="1"/>
    </xf>
    <xf numFmtId="0" fontId="9" fillId="0" borderId="4" xfId="21" applyFont="1" applyFill="1" applyBorder="1" applyAlignment="1">
      <alignment horizontal="left" vertical="center" wrapText="1"/>
    </xf>
    <xf numFmtId="0" fontId="16" fillId="0" borderId="0" xfId="0" applyFont="1" applyFill="1"/>
    <xf numFmtId="0" fontId="17" fillId="7" borderId="12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178" fontId="17" fillId="7" borderId="13" xfId="0" applyNumberFormat="1" applyFont="1" applyFill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quotePrefix="1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8" fillId="0" borderId="1" xfId="0" quotePrefix="1" applyFont="1" applyFill="1" applyBorder="1" applyAlignment="1">
      <alignment horizontal="center" vertical="center"/>
    </xf>
    <xf numFmtId="178" fontId="18" fillId="0" borderId="1" xfId="0" quotePrefix="1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178" fontId="18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8" fillId="0" borderId="1" xfId="0" quotePrefix="1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49" fontId="18" fillId="0" borderId="1" xfId="17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178" fontId="18" fillId="0" borderId="18" xfId="0" applyNumberFormat="1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 wrapText="1"/>
    </xf>
    <xf numFmtId="0" fontId="18" fillId="0" borderId="15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18" fillId="8" borderId="1" xfId="0" applyNumberFormat="1" applyFont="1" applyFill="1" applyBorder="1" applyAlignment="1">
      <alignment horizontal="center" vertical="center"/>
    </xf>
    <xf numFmtId="0" fontId="19" fillId="0" borderId="0" xfId="0" applyFont="1" applyFill="1"/>
    <xf numFmtId="0" fontId="10" fillId="6" borderId="20" xfId="0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center" vertical="center"/>
    </xf>
    <xf numFmtId="178" fontId="10" fillId="6" borderId="21" xfId="0" applyNumberFormat="1" applyFont="1" applyFill="1" applyBorder="1" applyAlignment="1">
      <alignment horizontal="center" vertical="center"/>
    </xf>
    <xf numFmtId="0" fontId="10" fillId="6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49" fontId="9" fillId="0" borderId="1" xfId="0" quotePrefix="1" applyNumberFormat="1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49" fontId="12" fillId="0" borderId="26" xfId="0" applyNumberFormat="1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center"/>
    </xf>
    <xf numFmtId="0" fontId="20" fillId="0" borderId="29" xfId="0" applyFont="1" applyFill="1" applyBorder="1" applyAlignment="1">
      <alignment horizontal="center"/>
    </xf>
    <xf numFmtId="0" fontId="20" fillId="0" borderId="30" xfId="0" applyFont="1" applyFill="1" applyBorder="1" applyAlignment="1">
      <alignment horizontal="center"/>
    </xf>
    <xf numFmtId="0" fontId="21" fillId="0" borderId="0" xfId="0" applyFont="1" applyFill="1"/>
    <xf numFmtId="0" fontId="20" fillId="0" borderId="31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32" xfId="0" applyFont="1" applyFill="1" applyBorder="1" applyAlignment="1">
      <alignment horizontal="center"/>
    </xf>
    <xf numFmtId="0" fontId="3" fillId="0" borderId="0" xfId="0" applyFont="1" applyFill="1"/>
    <xf numFmtId="0" fontId="20" fillId="0" borderId="33" xfId="0" applyFont="1" applyFill="1" applyBorder="1" applyAlignment="1">
      <alignment horizontal="center"/>
    </xf>
    <xf numFmtId="0" fontId="20" fillId="0" borderId="34" xfId="0" applyFont="1" applyFill="1" applyBorder="1" applyAlignment="1">
      <alignment horizontal="center"/>
    </xf>
    <xf numFmtId="0" fontId="20" fillId="0" borderId="35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6" fillId="0" borderId="0" xfId="0" applyFont="1" applyFill="1" applyBorder="1"/>
    <xf numFmtId="0" fontId="18" fillId="0" borderId="0" xfId="0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9" fillId="0" borderId="5" xfId="20" applyFont="1" applyBorder="1" applyAlignment="1">
      <alignment horizontal="left" vertical="center" wrapText="1"/>
    </xf>
    <xf numFmtId="0" fontId="9" fillId="0" borderId="6" xfId="20" applyFont="1" applyBorder="1" applyAlignment="1">
      <alignment horizontal="left" vertical="center" wrapText="1"/>
    </xf>
    <xf numFmtId="0" fontId="9" fillId="0" borderId="7" xfId="20" applyFont="1" applyBorder="1" applyAlignment="1">
      <alignment horizontal="left" vertical="center" wrapText="1"/>
    </xf>
    <xf numFmtId="0" fontId="9" fillId="0" borderId="7" xfId="20" applyFont="1" applyBorder="1" applyAlignment="1">
      <alignment horizontal="left" vertical="center"/>
    </xf>
    <xf numFmtId="0" fontId="9" fillId="0" borderId="6" xfId="20" applyFont="1" applyBorder="1" applyAlignment="1">
      <alignment horizontal="left" vertical="center"/>
    </xf>
    <xf numFmtId="20" fontId="9" fillId="0" borderId="5" xfId="20" applyNumberFormat="1" applyFont="1" applyBorder="1" applyAlignment="1">
      <alignment horizontal="left" vertical="center" wrapText="1"/>
    </xf>
    <xf numFmtId="0" fontId="9" fillId="0" borderId="5" xfId="20" applyFont="1" applyBorder="1" applyAlignment="1">
      <alignment horizontal="left" wrapText="1"/>
    </xf>
    <xf numFmtId="0" fontId="9" fillId="0" borderId="6" xfId="20" applyFont="1" applyBorder="1" applyAlignment="1">
      <alignment horizontal="left" wrapText="1"/>
    </xf>
    <xf numFmtId="0" fontId="9" fillId="0" borderId="7" xfId="20" applyFont="1" applyBorder="1" applyAlignment="1">
      <alignment horizontal="left" wrapText="1"/>
    </xf>
    <xf numFmtId="0" fontId="9" fillId="0" borderId="1" xfId="21" applyFont="1" applyFill="1" applyBorder="1" applyAlignment="1">
      <alignment horizontal="left" vertical="center" wrapText="1"/>
    </xf>
    <xf numFmtId="0" fontId="9" fillId="0" borderId="6" xfId="21" applyFont="1" applyFill="1" applyBorder="1" applyAlignment="1">
      <alignment horizontal="left" vertical="center" wrapText="1"/>
    </xf>
    <xf numFmtId="0" fontId="9" fillId="0" borderId="7" xfId="21" applyFont="1" applyFill="1" applyBorder="1" applyAlignment="1">
      <alignment horizontal="left" vertical="center" wrapText="1"/>
    </xf>
    <xf numFmtId="0" fontId="9" fillId="0" borderId="1" xfId="21" applyFont="1" applyFill="1" applyBorder="1" applyAlignment="1">
      <alignment horizontal="left" vertical="center"/>
    </xf>
    <xf numFmtId="0" fontId="9" fillId="0" borderId="5" xfId="21" applyFont="1" applyFill="1" applyBorder="1" applyAlignment="1">
      <alignment horizontal="left" vertical="center" wrapText="1"/>
    </xf>
    <xf numFmtId="0" fontId="9" fillId="0" borderId="6" xfId="21" applyFont="1" applyFill="1" applyBorder="1" applyAlignment="1">
      <alignment horizontal="left" vertical="center"/>
    </xf>
    <xf numFmtId="0" fontId="9" fillId="0" borderId="7" xfId="21" applyFont="1" applyFill="1" applyBorder="1" applyAlignment="1">
      <alignment horizontal="left" vertical="center"/>
    </xf>
    <xf numFmtId="0" fontId="9" fillId="0" borderId="5" xfId="21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177" fontId="5" fillId="4" borderId="1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3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38" fontId="10" fillId="2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38" fontId="10" fillId="5" borderId="1" xfId="0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left" vertical="center" wrapText="1"/>
    </xf>
    <xf numFmtId="8" fontId="25" fillId="4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0" fillId="0" borderId="0" xfId="0" applyFont="1" applyFill="1" applyAlignment="1">
      <alignment horizontal="left" vertical="center" wrapText="1"/>
    </xf>
    <xf numFmtId="177" fontId="25" fillId="4" borderId="1" xfId="0" applyNumberFormat="1" applyFont="1" applyFill="1" applyBorder="1" applyAlignment="1">
      <alignment horizontal="center" vertical="center" wrapText="1"/>
    </xf>
    <xf numFmtId="177" fontId="25" fillId="0" borderId="1" xfId="0" applyNumberFormat="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177" fontId="5" fillId="4" borderId="4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0" fontId="20" fillId="0" borderId="0" xfId="0" applyFont="1" applyFill="1"/>
    <xf numFmtId="0" fontId="25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vertical="center" wrapText="1"/>
    </xf>
    <xf numFmtId="0" fontId="25" fillId="4" borderId="1" xfId="0" applyFont="1" applyFill="1" applyBorder="1" applyAlignment="1">
      <alignment horizontal="center" vertical="center" wrapText="1"/>
    </xf>
    <xf numFmtId="9" fontId="5" fillId="4" borderId="1" xfId="0" applyNumberFormat="1" applyFont="1" applyFill="1" applyBorder="1" applyAlignment="1">
      <alignment horizontal="center" vertical="center"/>
    </xf>
    <xf numFmtId="176" fontId="5" fillId="4" borderId="1" xfId="0" applyNumberFormat="1" applyFont="1" applyFill="1" applyBorder="1" applyAlignment="1">
      <alignment vertical="center" wrapText="1"/>
    </xf>
    <xf numFmtId="0" fontId="20" fillId="4" borderId="0" xfId="0" applyFont="1" applyFill="1"/>
    <xf numFmtId="9" fontId="5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/>
    </xf>
    <xf numFmtId="0" fontId="24" fillId="0" borderId="4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0" fontId="0" fillId="0" borderId="0" xfId="0" applyFont="1"/>
    <xf numFmtId="0" fontId="24" fillId="0" borderId="0" xfId="0" applyFont="1" applyFill="1"/>
    <xf numFmtId="0" fontId="20" fillId="0" borderId="0" xfId="0" applyFont="1" applyFill="1" applyAlignment="1">
      <alignment horizontal="center"/>
    </xf>
    <xf numFmtId="38" fontId="20" fillId="0" borderId="0" xfId="0" applyNumberFormat="1" applyFont="1" applyFill="1" applyAlignment="1">
      <alignment horizontal="center"/>
    </xf>
    <xf numFmtId="0" fontId="20" fillId="3" borderId="0" xfId="0" applyFont="1" applyFill="1"/>
  </cellXfs>
  <cellStyles count="28">
    <cellStyle name="0,0_x000d__x000a_NA_x000d__x000a_" xfId="1"/>
    <cellStyle name="常规" xfId="0" builtinId="0"/>
    <cellStyle name="常规 2" xfId="2"/>
    <cellStyle name="常规 2 2" xfId="21"/>
    <cellStyle name="常规 3" xfId="20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3" builtinId="8" hidden="1"/>
    <cellStyle name="超链接" xfId="15" builtinId="8" hidden="1"/>
    <cellStyle name="超链接" xfId="18" builtinId="8" hidden="1"/>
    <cellStyle name="超链接" xfId="22" builtinId="8" hidden="1"/>
    <cellStyle name="超链接" xfId="24" builtinId="8" hidden="1"/>
    <cellStyle name="超链接" xfId="26" builtinId="8" hidden="1"/>
    <cellStyle name="货币" xfId="17" builtinId="4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2" builtinId="9" hidden="1"/>
    <cellStyle name="已访问的超链接" xfId="14" builtinId="9" hidden="1"/>
    <cellStyle name="已访问的超链接" xfId="16" builtinId="9" hidden="1"/>
    <cellStyle name="已访问的超链接" xfId="19" builtinId="9" hidden="1"/>
    <cellStyle name="已访问的超链接" xfId="23" builtinId="9" hidden="1"/>
    <cellStyle name="已访问的超链接" xfId="25" builtinId="9" hidden="1"/>
    <cellStyle name="已访问的超链接" xfId="27" builtinId="9" hidden="1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745067</xdr:colOff>
      <xdr:row>0</xdr:row>
      <xdr:rowOff>269860</xdr:rowOff>
    </xdr:to>
    <xdr:pic>
      <xdr:nvPicPr>
        <xdr:cNvPr id="2" name="图片 1" descr="说明: 说明: 签名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" y="0"/>
          <a:ext cx="745067" cy="269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745067</xdr:colOff>
      <xdr:row>0</xdr:row>
      <xdr:rowOff>269860</xdr:rowOff>
    </xdr:to>
    <xdr:pic>
      <xdr:nvPicPr>
        <xdr:cNvPr id="3" name="图片 2" descr="说明: 说明: 签名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" y="0"/>
          <a:ext cx="745067" cy="269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269"/>
  <sheetViews>
    <sheetView tabSelected="1" topLeftCell="A86" zoomScale="95" zoomScaleNormal="70" zoomScalePageLayoutView="70" workbookViewId="0">
      <selection activeCell="P94" sqref="P94"/>
    </sheetView>
  </sheetViews>
  <sheetFormatPr baseColWidth="10" defaultColWidth="9" defaultRowHeight="0" customHeight="1" zeroHeight="1" x14ac:dyDescent="0.25"/>
  <cols>
    <col min="1" max="1" width="2.83203125" style="171" customWidth="1"/>
    <col min="2" max="2" width="12.1640625" style="171" customWidth="1"/>
    <col min="3" max="3" width="30.83203125" style="171" customWidth="1"/>
    <col min="4" max="4" width="35.6640625" style="185" customWidth="1"/>
    <col min="5" max="5" width="6.1640625" style="186" bestFit="1" customWidth="1"/>
    <col min="6" max="6" width="15" style="186" bestFit="1" customWidth="1"/>
    <col min="7" max="7" width="6.1640625" style="187" bestFit="1" customWidth="1"/>
    <col min="8" max="8" width="5.1640625" style="186" bestFit="1" customWidth="1"/>
    <col min="9" max="10" width="12" style="188" customWidth="1"/>
    <col min="11" max="11" width="6.6640625" style="186" bestFit="1" customWidth="1"/>
    <col min="12" max="12" width="5.1640625" style="186" bestFit="1" customWidth="1"/>
    <col min="13" max="13" width="6.1640625" style="187" bestFit="1" customWidth="1"/>
    <col min="14" max="14" width="5.1640625" style="186" bestFit="1" customWidth="1"/>
    <col min="15" max="16" width="12" style="188" customWidth="1"/>
    <col min="17" max="17" width="19.83203125" style="171" customWidth="1"/>
    <col min="18" max="1944" width="8.83203125" style="171" customWidth="1"/>
    <col min="1945" max="2050" width="9" style="171"/>
    <col min="2051" max="2051" width="2.83203125" style="171" customWidth="1"/>
    <col min="2052" max="2052" width="9" style="171" customWidth="1"/>
    <col min="2053" max="2053" width="12.6640625" style="171" customWidth="1"/>
    <col min="2054" max="2054" width="11.5" style="171" customWidth="1"/>
    <col min="2055" max="2055" width="10.1640625" style="171" customWidth="1"/>
    <col min="2056" max="2056" width="18.1640625" style="171" customWidth="1"/>
    <col min="2057" max="2057" width="10.33203125" style="171" customWidth="1"/>
    <col min="2058" max="2059" width="8.83203125" style="171" customWidth="1"/>
    <col min="2060" max="2060" width="13.5" style="171" customWidth="1"/>
    <col min="2061" max="2061" width="12.6640625" style="171" customWidth="1"/>
    <col min="2062" max="2062" width="11.33203125" style="171" customWidth="1"/>
    <col min="2063" max="2063" width="12.6640625" style="171" customWidth="1"/>
    <col min="2064" max="2064" width="12.5" style="171" customWidth="1"/>
    <col min="2065" max="2306" width="9" style="171"/>
    <col min="2307" max="2307" width="2.83203125" style="171" customWidth="1"/>
    <col min="2308" max="2308" width="9" style="171" customWidth="1"/>
    <col min="2309" max="2309" width="12.6640625" style="171" customWidth="1"/>
    <col min="2310" max="2310" width="11.5" style="171" customWidth="1"/>
    <col min="2311" max="2311" width="10.1640625" style="171" customWidth="1"/>
    <col min="2312" max="2312" width="18.1640625" style="171" customWidth="1"/>
    <col min="2313" max="2313" width="10.33203125" style="171" customWidth="1"/>
    <col min="2314" max="2315" width="8.83203125" style="171" customWidth="1"/>
    <col min="2316" max="2316" width="13.5" style="171" customWidth="1"/>
    <col min="2317" max="2317" width="12.6640625" style="171" customWidth="1"/>
    <col min="2318" max="2318" width="11.33203125" style="171" customWidth="1"/>
    <col min="2319" max="2319" width="12.6640625" style="171" customWidth="1"/>
    <col min="2320" max="2320" width="12.5" style="171" customWidth="1"/>
    <col min="2321" max="2562" width="9" style="171"/>
    <col min="2563" max="2563" width="2.83203125" style="171" customWidth="1"/>
    <col min="2564" max="2564" width="9" style="171" customWidth="1"/>
    <col min="2565" max="2565" width="12.6640625" style="171" customWidth="1"/>
    <col min="2566" max="2566" width="11.5" style="171" customWidth="1"/>
    <col min="2567" max="2567" width="10.1640625" style="171" customWidth="1"/>
    <col min="2568" max="2568" width="18.1640625" style="171" customWidth="1"/>
    <col min="2569" max="2569" width="10.33203125" style="171" customWidth="1"/>
    <col min="2570" max="2571" width="8.83203125" style="171" customWidth="1"/>
    <col min="2572" max="2572" width="13.5" style="171" customWidth="1"/>
    <col min="2573" max="2573" width="12.6640625" style="171" customWidth="1"/>
    <col min="2574" max="2574" width="11.33203125" style="171" customWidth="1"/>
    <col min="2575" max="2575" width="12.6640625" style="171" customWidth="1"/>
    <col min="2576" max="2576" width="12.5" style="171" customWidth="1"/>
    <col min="2577" max="2818" width="9" style="171"/>
    <col min="2819" max="2819" width="2.83203125" style="171" customWidth="1"/>
    <col min="2820" max="2820" width="9" style="171" customWidth="1"/>
    <col min="2821" max="2821" width="12.6640625" style="171" customWidth="1"/>
    <col min="2822" max="2822" width="11.5" style="171" customWidth="1"/>
    <col min="2823" max="2823" width="10.1640625" style="171" customWidth="1"/>
    <col min="2824" max="2824" width="18.1640625" style="171" customWidth="1"/>
    <col min="2825" max="2825" width="10.33203125" style="171" customWidth="1"/>
    <col min="2826" max="2827" width="8.83203125" style="171" customWidth="1"/>
    <col min="2828" max="2828" width="13.5" style="171" customWidth="1"/>
    <col min="2829" max="2829" width="12.6640625" style="171" customWidth="1"/>
    <col min="2830" max="2830" width="11.33203125" style="171" customWidth="1"/>
    <col min="2831" max="2831" width="12.6640625" style="171" customWidth="1"/>
    <col min="2832" max="2832" width="12.5" style="171" customWidth="1"/>
    <col min="2833" max="3074" width="9" style="171"/>
    <col min="3075" max="3075" width="2.83203125" style="171" customWidth="1"/>
    <col min="3076" max="3076" width="9" style="171" customWidth="1"/>
    <col min="3077" max="3077" width="12.6640625" style="171" customWidth="1"/>
    <col min="3078" max="3078" width="11.5" style="171" customWidth="1"/>
    <col min="3079" max="3079" width="10.1640625" style="171" customWidth="1"/>
    <col min="3080" max="3080" width="18.1640625" style="171" customWidth="1"/>
    <col min="3081" max="3081" width="10.33203125" style="171" customWidth="1"/>
    <col min="3082" max="3083" width="8.83203125" style="171" customWidth="1"/>
    <col min="3084" max="3084" width="13.5" style="171" customWidth="1"/>
    <col min="3085" max="3085" width="12.6640625" style="171" customWidth="1"/>
    <col min="3086" max="3086" width="11.33203125" style="171" customWidth="1"/>
    <col min="3087" max="3087" width="12.6640625" style="171" customWidth="1"/>
    <col min="3088" max="3088" width="12.5" style="171" customWidth="1"/>
    <col min="3089" max="3330" width="9" style="171"/>
    <col min="3331" max="3331" width="2.83203125" style="171" customWidth="1"/>
    <col min="3332" max="3332" width="9" style="171" customWidth="1"/>
    <col min="3333" max="3333" width="12.6640625" style="171" customWidth="1"/>
    <col min="3334" max="3334" width="11.5" style="171" customWidth="1"/>
    <col min="3335" max="3335" width="10.1640625" style="171" customWidth="1"/>
    <col min="3336" max="3336" width="18.1640625" style="171" customWidth="1"/>
    <col min="3337" max="3337" width="10.33203125" style="171" customWidth="1"/>
    <col min="3338" max="3339" width="8.83203125" style="171" customWidth="1"/>
    <col min="3340" max="3340" width="13.5" style="171" customWidth="1"/>
    <col min="3341" max="3341" width="12.6640625" style="171" customWidth="1"/>
    <col min="3342" max="3342" width="11.33203125" style="171" customWidth="1"/>
    <col min="3343" max="3343" width="12.6640625" style="171" customWidth="1"/>
    <col min="3344" max="3344" width="12.5" style="171" customWidth="1"/>
    <col min="3345" max="3586" width="9" style="171"/>
    <col min="3587" max="3587" width="2.83203125" style="171" customWidth="1"/>
    <col min="3588" max="3588" width="9" style="171" customWidth="1"/>
    <col min="3589" max="3589" width="12.6640625" style="171" customWidth="1"/>
    <col min="3590" max="3590" width="11.5" style="171" customWidth="1"/>
    <col min="3591" max="3591" width="10.1640625" style="171" customWidth="1"/>
    <col min="3592" max="3592" width="18.1640625" style="171" customWidth="1"/>
    <col min="3593" max="3593" width="10.33203125" style="171" customWidth="1"/>
    <col min="3594" max="3595" width="8.83203125" style="171" customWidth="1"/>
    <col min="3596" max="3596" width="13.5" style="171" customWidth="1"/>
    <col min="3597" max="3597" width="12.6640625" style="171" customWidth="1"/>
    <col min="3598" max="3598" width="11.33203125" style="171" customWidth="1"/>
    <col min="3599" max="3599" width="12.6640625" style="171" customWidth="1"/>
    <col min="3600" max="3600" width="12.5" style="171" customWidth="1"/>
    <col min="3601" max="3842" width="9" style="171"/>
    <col min="3843" max="3843" width="2.83203125" style="171" customWidth="1"/>
    <col min="3844" max="3844" width="9" style="171" customWidth="1"/>
    <col min="3845" max="3845" width="12.6640625" style="171" customWidth="1"/>
    <col min="3846" max="3846" width="11.5" style="171" customWidth="1"/>
    <col min="3847" max="3847" width="10.1640625" style="171" customWidth="1"/>
    <col min="3848" max="3848" width="18.1640625" style="171" customWidth="1"/>
    <col min="3849" max="3849" width="10.33203125" style="171" customWidth="1"/>
    <col min="3850" max="3851" width="8.83203125" style="171" customWidth="1"/>
    <col min="3852" max="3852" width="13.5" style="171" customWidth="1"/>
    <col min="3853" max="3853" width="12.6640625" style="171" customWidth="1"/>
    <col min="3854" max="3854" width="11.33203125" style="171" customWidth="1"/>
    <col min="3855" max="3855" width="12.6640625" style="171" customWidth="1"/>
    <col min="3856" max="3856" width="12.5" style="171" customWidth="1"/>
    <col min="3857" max="4098" width="9" style="171"/>
    <col min="4099" max="4099" width="2.83203125" style="171" customWidth="1"/>
    <col min="4100" max="4100" width="9" style="171" customWidth="1"/>
    <col min="4101" max="4101" width="12.6640625" style="171" customWidth="1"/>
    <col min="4102" max="4102" width="11.5" style="171" customWidth="1"/>
    <col min="4103" max="4103" width="10.1640625" style="171" customWidth="1"/>
    <col min="4104" max="4104" width="18.1640625" style="171" customWidth="1"/>
    <col min="4105" max="4105" width="10.33203125" style="171" customWidth="1"/>
    <col min="4106" max="4107" width="8.83203125" style="171" customWidth="1"/>
    <col min="4108" max="4108" width="13.5" style="171" customWidth="1"/>
    <col min="4109" max="4109" width="12.6640625" style="171" customWidth="1"/>
    <col min="4110" max="4110" width="11.33203125" style="171" customWidth="1"/>
    <col min="4111" max="4111" width="12.6640625" style="171" customWidth="1"/>
    <col min="4112" max="4112" width="12.5" style="171" customWidth="1"/>
    <col min="4113" max="4354" width="9" style="171"/>
    <col min="4355" max="4355" width="2.83203125" style="171" customWidth="1"/>
    <col min="4356" max="4356" width="9" style="171" customWidth="1"/>
    <col min="4357" max="4357" width="12.6640625" style="171" customWidth="1"/>
    <col min="4358" max="4358" width="11.5" style="171" customWidth="1"/>
    <col min="4359" max="4359" width="10.1640625" style="171" customWidth="1"/>
    <col min="4360" max="4360" width="18.1640625" style="171" customWidth="1"/>
    <col min="4361" max="4361" width="10.33203125" style="171" customWidth="1"/>
    <col min="4362" max="4363" width="8.83203125" style="171" customWidth="1"/>
    <col min="4364" max="4364" width="13.5" style="171" customWidth="1"/>
    <col min="4365" max="4365" width="12.6640625" style="171" customWidth="1"/>
    <col min="4366" max="4366" width="11.33203125" style="171" customWidth="1"/>
    <col min="4367" max="4367" width="12.6640625" style="171" customWidth="1"/>
    <col min="4368" max="4368" width="12.5" style="171" customWidth="1"/>
    <col min="4369" max="4610" width="9" style="171"/>
    <col min="4611" max="4611" width="2.83203125" style="171" customWidth="1"/>
    <col min="4612" max="4612" width="9" style="171" customWidth="1"/>
    <col min="4613" max="4613" width="12.6640625" style="171" customWidth="1"/>
    <col min="4614" max="4614" width="11.5" style="171" customWidth="1"/>
    <col min="4615" max="4615" width="10.1640625" style="171" customWidth="1"/>
    <col min="4616" max="4616" width="18.1640625" style="171" customWidth="1"/>
    <col min="4617" max="4617" width="10.33203125" style="171" customWidth="1"/>
    <col min="4618" max="4619" width="8.83203125" style="171" customWidth="1"/>
    <col min="4620" max="4620" width="13.5" style="171" customWidth="1"/>
    <col min="4621" max="4621" width="12.6640625" style="171" customWidth="1"/>
    <col min="4622" max="4622" width="11.33203125" style="171" customWidth="1"/>
    <col min="4623" max="4623" width="12.6640625" style="171" customWidth="1"/>
    <col min="4624" max="4624" width="12.5" style="171" customWidth="1"/>
    <col min="4625" max="4866" width="9" style="171"/>
    <col min="4867" max="4867" width="2.83203125" style="171" customWidth="1"/>
    <col min="4868" max="4868" width="9" style="171" customWidth="1"/>
    <col min="4869" max="4869" width="12.6640625" style="171" customWidth="1"/>
    <col min="4870" max="4870" width="11.5" style="171" customWidth="1"/>
    <col min="4871" max="4871" width="10.1640625" style="171" customWidth="1"/>
    <col min="4872" max="4872" width="18.1640625" style="171" customWidth="1"/>
    <col min="4873" max="4873" width="10.33203125" style="171" customWidth="1"/>
    <col min="4874" max="4875" width="8.83203125" style="171" customWidth="1"/>
    <col min="4876" max="4876" width="13.5" style="171" customWidth="1"/>
    <col min="4877" max="4877" width="12.6640625" style="171" customWidth="1"/>
    <col min="4878" max="4878" width="11.33203125" style="171" customWidth="1"/>
    <col min="4879" max="4879" width="12.6640625" style="171" customWidth="1"/>
    <col min="4880" max="4880" width="12.5" style="171" customWidth="1"/>
    <col min="4881" max="5122" width="9" style="171"/>
    <col min="5123" max="5123" width="2.83203125" style="171" customWidth="1"/>
    <col min="5124" max="5124" width="9" style="171" customWidth="1"/>
    <col min="5125" max="5125" width="12.6640625" style="171" customWidth="1"/>
    <col min="5126" max="5126" width="11.5" style="171" customWidth="1"/>
    <col min="5127" max="5127" width="10.1640625" style="171" customWidth="1"/>
    <col min="5128" max="5128" width="18.1640625" style="171" customWidth="1"/>
    <col min="5129" max="5129" width="10.33203125" style="171" customWidth="1"/>
    <col min="5130" max="5131" width="8.83203125" style="171" customWidth="1"/>
    <col min="5132" max="5132" width="13.5" style="171" customWidth="1"/>
    <col min="5133" max="5133" width="12.6640625" style="171" customWidth="1"/>
    <col min="5134" max="5134" width="11.33203125" style="171" customWidth="1"/>
    <col min="5135" max="5135" width="12.6640625" style="171" customWidth="1"/>
    <col min="5136" max="5136" width="12.5" style="171" customWidth="1"/>
    <col min="5137" max="5378" width="9" style="171"/>
    <col min="5379" max="5379" width="2.83203125" style="171" customWidth="1"/>
    <col min="5380" max="5380" width="9" style="171" customWidth="1"/>
    <col min="5381" max="5381" width="12.6640625" style="171" customWidth="1"/>
    <col min="5382" max="5382" width="11.5" style="171" customWidth="1"/>
    <col min="5383" max="5383" width="10.1640625" style="171" customWidth="1"/>
    <col min="5384" max="5384" width="18.1640625" style="171" customWidth="1"/>
    <col min="5385" max="5385" width="10.33203125" style="171" customWidth="1"/>
    <col min="5386" max="5387" width="8.83203125" style="171" customWidth="1"/>
    <col min="5388" max="5388" width="13.5" style="171" customWidth="1"/>
    <col min="5389" max="5389" width="12.6640625" style="171" customWidth="1"/>
    <col min="5390" max="5390" width="11.33203125" style="171" customWidth="1"/>
    <col min="5391" max="5391" width="12.6640625" style="171" customWidth="1"/>
    <col min="5392" max="5392" width="12.5" style="171" customWidth="1"/>
    <col min="5393" max="5634" width="9" style="171"/>
    <col min="5635" max="5635" width="2.83203125" style="171" customWidth="1"/>
    <col min="5636" max="5636" width="9" style="171" customWidth="1"/>
    <col min="5637" max="5637" width="12.6640625" style="171" customWidth="1"/>
    <col min="5638" max="5638" width="11.5" style="171" customWidth="1"/>
    <col min="5639" max="5639" width="10.1640625" style="171" customWidth="1"/>
    <col min="5640" max="5640" width="18.1640625" style="171" customWidth="1"/>
    <col min="5641" max="5641" width="10.33203125" style="171" customWidth="1"/>
    <col min="5642" max="5643" width="8.83203125" style="171" customWidth="1"/>
    <col min="5644" max="5644" width="13.5" style="171" customWidth="1"/>
    <col min="5645" max="5645" width="12.6640625" style="171" customWidth="1"/>
    <col min="5646" max="5646" width="11.33203125" style="171" customWidth="1"/>
    <col min="5647" max="5647" width="12.6640625" style="171" customWidth="1"/>
    <col min="5648" max="5648" width="12.5" style="171" customWidth="1"/>
    <col min="5649" max="5890" width="9" style="171"/>
    <col min="5891" max="5891" width="2.83203125" style="171" customWidth="1"/>
    <col min="5892" max="5892" width="9" style="171" customWidth="1"/>
    <col min="5893" max="5893" width="12.6640625" style="171" customWidth="1"/>
    <col min="5894" max="5894" width="11.5" style="171" customWidth="1"/>
    <col min="5895" max="5895" width="10.1640625" style="171" customWidth="1"/>
    <col min="5896" max="5896" width="18.1640625" style="171" customWidth="1"/>
    <col min="5897" max="5897" width="10.33203125" style="171" customWidth="1"/>
    <col min="5898" max="5899" width="8.83203125" style="171" customWidth="1"/>
    <col min="5900" max="5900" width="13.5" style="171" customWidth="1"/>
    <col min="5901" max="5901" width="12.6640625" style="171" customWidth="1"/>
    <col min="5902" max="5902" width="11.33203125" style="171" customWidth="1"/>
    <col min="5903" max="5903" width="12.6640625" style="171" customWidth="1"/>
    <col min="5904" max="5904" width="12.5" style="171" customWidth="1"/>
    <col min="5905" max="6146" width="9" style="171"/>
    <col min="6147" max="6147" width="2.83203125" style="171" customWidth="1"/>
    <col min="6148" max="6148" width="9" style="171" customWidth="1"/>
    <col min="6149" max="6149" width="12.6640625" style="171" customWidth="1"/>
    <col min="6150" max="6150" width="11.5" style="171" customWidth="1"/>
    <col min="6151" max="6151" width="10.1640625" style="171" customWidth="1"/>
    <col min="6152" max="6152" width="18.1640625" style="171" customWidth="1"/>
    <col min="6153" max="6153" width="10.33203125" style="171" customWidth="1"/>
    <col min="6154" max="6155" width="8.83203125" style="171" customWidth="1"/>
    <col min="6156" max="6156" width="13.5" style="171" customWidth="1"/>
    <col min="6157" max="6157" width="12.6640625" style="171" customWidth="1"/>
    <col min="6158" max="6158" width="11.33203125" style="171" customWidth="1"/>
    <col min="6159" max="6159" width="12.6640625" style="171" customWidth="1"/>
    <col min="6160" max="6160" width="12.5" style="171" customWidth="1"/>
    <col min="6161" max="6402" width="9" style="171"/>
    <col min="6403" max="6403" width="2.83203125" style="171" customWidth="1"/>
    <col min="6404" max="6404" width="9" style="171" customWidth="1"/>
    <col min="6405" max="6405" width="12.6640625" style="171" customWidth="1"/>
    <col min="6406" max="6406" width="11.5" style="171" customWidth="1"/>
    <col min="6407" max="6407" width="10.1640625" style="171" customWidth="1"/>
    <col min="6408" max="6408" width="18.1640625" style="171" customWidth="1"/>
    <col min="6409" max="6409" width="10.33203125" style="171" customWidth="1"/>
    <col min="6410" max="6411" width="8.83203125" style="171" customWidth="1"/>
    <col min="6412" max="6412" width="13.5" style="171" customWidth="1"/>
    <col min="6413" max="6413" width="12.6640625" style="171" customWidth="1"/>
    <col min="6414" max="6414" width="11.33203125" style="171" customWidth="1"/>
    <col min="6415" max="6415" width="12.6640625" style="171" customWidth="1"/>
    <col min="6416" max="6416" width="12.5" style="171" customWidth="1"/>
    <col min="6417" max="6658" width="9" style="171"/>
    <col min="6659" max="6659" width="2.83203125" style="171" customWidth="1"/>
    <col min="6660" max="6660" width="9" style="171" customWidth="1"/>
    <col min="6661" max="6661" width="12.6640625" style="171" customWidth="1"/>
    <col min="6662" max="6662" width="11.5" style="171" customWidth="1"/>
    <col min="6663" max="6663" width="10.1640625" style="171" customWidth="1"/>
    <col min="6664" max="6664" width="18.1640625" style="171" customWidth="1"/>
    <col min="6665" max="6665" width="10.33203125" style="171" customWidth="1"/>
    <col min="6666" max="6667" width="8.83203125" style="171" customWidth="1"/>
    <col min="6668" max="6668" width="13.5" style="171" customWidth="1"/>
    <col min="6669" max="6669" width="12.6640625" style="171" customWidth="1"/>
    <col min="6670" max="6670" width="11.33203125" style="171" customWidth="1"/>
    <col min="6671" max="6671" width="12.6640625" style="171" customWidth="1"/>
    <col min="6672" max="6672" width="12.5" style="171" customWidth="1"/>
    <col min="6673" max="6914" width="9" style="171"/>
    <col min="6915" max="6915" width="2.83203125" style="171" customWidth="1"/>
    <col min="6916" max="6916" width="9" style="171" customWidth="1"/>
    <col min="6917" max="6917" width="12.6640625" style="171" customWidth="1"/>
    <col min="6918" max="6918" width="11.5" style="171" customWidth="1"/>
    <col min="6919" max="6919" width="10.1640625" style="171" customWidth="1"/>
    <col min="6920" max="6920" width="18.1640625" style="171" customWidth="1"/>
    <col min="6921" max="6921" width="10.33203125" style="171" customWidth="1"/>
    <col min="6922" max="6923" width="8.83203125" style="171" customWidth="1"/>
    <col min="6924" max="6924" width="13.5" style="171" customWidth="1"/>
    <col min="6925" max="6925" width="12.6640625" style="171" customWidth="1"/>
    <col min="6926" max="6926" width="11.33203125" style="171" customWidth="1"/>
    <col min="6927" max="6927" width="12.6640625" style="171" customWidth="1"/>
    <col min="6928" max="6928" width="12.5" style="171" customWidth="1"/>
    <col min="6929" max="7170" width="9" style="171"/>
    <col min="7171" max="7171" width="2.83203125" style="171" customWidth="1"/>
    <col min="7172" max="7172" width="9" style="171" customWidth="1"/>
    <col min="7173" max="7173" width="12.6640625" style="171" customWidth="1"/>
    <col min="7174" max="7174" width="11.5" style="171" customWidth="1"/>
    <col min="7175" max="7175" width="10.1640625" style="171" customWidth="1"/>
    <col min="7176" max="7176" width="18.1640625" style="171" customWidth="1"/>
    <col min="7177" max="7177" width="10.33203125" style="171" customWidth="1"/>
    <col min="7178" max="7179" width="8.83203125" style="171" customWidth="1"/>
    <col min="7180" max="7180" width="13.5" style="171" customWidth="1"/>
    <col min="7181" max="7181" width="12.6640625" style="171" customWidth="1"/>
    <col min="7182" max="7182" width="11.33203125" style="171" customWidth="1"/>
    <col min="7183" max="7183" width="12.6640625" style="171" customWidth="1"/>
    <col min="7184" max="7184" width="12.5" style="171" customWidth="1"/>
    <col min="7185" max="7426" width="9" style="171"/>
    <col min="7427" max="7427" width="2.83203125" style="171" customWidth="1"/>
    <col min="7428" max="7428" width="9" style="171" customWidth="1"/>
    <col min="7429" max="7429" width="12.6640625" style="171" customWidth="1"/>
    <col min="7430" max="7430" width="11.5" style="171" customWidth="1"/>
    <col min="7431" max="7431" width="10.1640625" style="171" customWidth="1"/>
    <col min="7432" max="7432" width="18.1640625" style="171" customWidth="1"/>
    <col min="7433" max="7433" width="10.33203125" style="171" customWidth="1"/>
    <col min="7434" max="7435" width="8.83203125" style="171" customWidth="1"/>
    <col min="7436" max="7436" width="13.5" style="171" customWidth="1"/>
    <col min="7437" max="7437" width="12.6640625" style="171" customWidth="1"/>
    <col min="7438" max="7438" width="11.33203125" style="171" customWidth="1"/>
    <col min="7439" max="7439" width="12.6640625" style="171" customWidth="1"/>
    <col min="7440" max="7440" width="12.5" style="171" customWidth="1"/>
    <col min="7441" max="7682" width="9" style="171"/>
    <col min="7683" max="7683" width="2.83203125" style="171" customWidth="1"/>
    <col min="7684" max="7684" width="9" style="171" customWidth="1"/>
    <col min="7685" max="7685" width="12.6640625" style="171" customWidth="1"/>
    <col min="7686" max="7686" width="11.5" style="171" customWidth="1"/>
    <col min="7687" max="7687" width="10.1640625" style="171" customWidth="1"/>
    <col min="7688" max="7688" width="18.1640625" style="171" customWidth="1"/>
    <col min="7689" max="7689" width="10.33203125" style="171" customWidth="1"/>
    <col min="7690" max="7691" width="8.83203125" style="171" customWidth="1"/>
    <col min="7692" max="7692" width="13.5" style="171" customWidth="1"/>
    <col min="7693" max="7693" width="12.6640625" style="171" customWidth="1"/>
    <col min="7694" max="7694" width="11.33203125" style="171" customWidth="1"/>
    <col min="7695" max="7695" width="12.6640625" style="171" customWidth="1"/>
    <col min="7696" max="7696" width="12.5" style="171" customWidth="1"/>
    <col min="7697" max="7938" width="9" style="171"/>
    <col min="7939" max="7939" width="2.83203125" style="171" customWidth="1"/>
    <col min="7940" max="7940" width="9" style="171" customWidth="1"/>
    <col min="7941" max="7941" width="12.6640625" style="171" customWidth="1"/>
    <col min="7942" max="7942" width="11.5" style="171" customWidth="1"/>
    <col min="7943" max="7943" width="10.1640625" style="171" customWidth="1"/>
    <col min="7944" max="7944" width="18.1640625" style="171" customWidth="1"/>
    <col min="7945" max="7945" width="10.33203125" style="171" customWidth="1"/>
    <col min="7946" max="7947" width="8.83203125" style="171" customWidth="1"/>
    <col min="7948" max="7948" width="13.5" style="171" customWidth="1"/>
    <col min="7949" max="7949" width="12.6640625" style="171" customWidth="1"/>
    <col min="7950" max="7950" width="11.33203125" style="171" customWidth="1"/>
    <col min="7951" max="7951" width="12.6640625" style="171" customWidth="1"/>
    <col min="7952" max="7952" width="12.5" style="171" customWidth="1"/>
    <col min="7953" max="8194" width="9" style="171"/>
    <col min="8195" max="8195" width="2.83203125" style="171" customWidth="1"/>
    <col min="8196" max="8196" width="9" style="171" customWidth="1"/>
    <col min="8197" max="8197" width="12.6640625" style="171" customWidth="1"/>
    <col min="8198" max="8198" width="11.5" style="171" customWidth="1"/>
    <col min="8199" max="8199" width="10.1640625" style="171" customWidth="1"/>
    <col min="8200" max="8200" width="18.1640625" style="171" customWidth="1"/>
    <col min="8201" max="8201" width="10.33203125" style="171" customWidth="1"/>
    <col min="8202" max="8203" width="8.83203125" style="171" customWidth="1"/>
    <col min="8204" max="8204" width="13.5" style="171" customWidth="1"/>
    <col min="8205" max="8205" width="12.6640625" style="171" customWidth="1"/>
    <col min="8206" max="8206" width="11.33203125" style="171" customWidth="1"/>
    <col min="8207" max="8207" width="12.6640625" style="171" customWidth="1"/>
    <col min="8208" max="8208" width="12.5" style="171" customWidth="1"/>
    <col min="8209" max="8450" width="9" style="171"/>
    <col min="8451" max="8451" width="2.83203125" style="171" customWidth="1"/>
    <col min="8452" max="8452" width="9" style="171" customWidth="1"/>
    <col min="8453" max="8453" width="12.6640625" style="171" customWidth="1"/>
    <col min="8454" max="8454" width="11.5" style="171" customWidth="1"/>
    <col min="8455" max="8455" width="10.1640625" style="171" customWidth="1"/>
    <col min="8456" max="8456" width="18.1640625" style="171" customWidth="1"/>
    <col min="8457" max="8457" width="10.33203125" style="171" customWidth="1"/>
    <col min="8458" max="8459" width="8.83203125" style="171" customWidth="1"/>
    <col min="8460" max="8460" width="13.5" style="171" customWidth="1"/>
    <col min="8461" max="8461" width="12.6640625" style="171" customWidth="1"/>
    <col min="8462" max="8462" width="11.33203125" style="171" customWidth="1"/>
    <col min="8463" max="8463" width="12.6640625" style="171" customWidth="1"/>
    <col min="8464" max="8464" width="12.5" style="171" customWidth="1"/>
    <col min="8465" max="8706" width="9" style="171"/>
    <col min="8707" max="8707" width="2.83203125" style="171" customWidth="1"/>
    <col min="8708" max="8708" width="9" style="171" customWidth="1"/>
    <col min="8709" max="8709" width="12.6640625" style="171" customWidth="1"/>
    <col min="8710" max="8710" width="11.5" style="171" customWidth="1"/>
    <col min="8711" max="8711" width="10.1640625" style="171" customWidth="1"/>
    <col min="8712" max="8712" width="18.1640625" style="171" customWidth="1"/>
    <col min="8713" max="8713" width="10.33203125" style="171" customWidth="1"/>
    <col min="8714" max="8715" width="8.83203125" style="171" customWidth="1"/>
    <col min="8716" max="8716" width="13.5" style="171" customWidth="1"/>
    <col min="8717" max="8717" width="12.6640625" style="171" customWidth="1"/>
    <col min="8718" max="8718" width="11.33203125" style="171" customWidth="1"/>
    <col min="8719" max="8719" width="12.6640625" style="171" customWidth="1"/>
    <col min="8720" max="8720" width="12.5" style="171" customWidth="1"/>
    <col min="8721" max="8962" width="9" style="171"/>
    <col min="8963" max="8963" width="2.83203125" style="171" customWidth="1"/>
    <col min="8964" max="8964" width="9" style="171" customWidth="1"/>
    <col min="8965" max="8965" width="12.6640625" style="171" customWidth="1"/>
    <col min="8966" max="8966" width="11.5" style="171" customWidth="1"/>
    <col min="8967" max="8967" width="10.1640625" style="171" customWidth="1"/>
    <col min="8968" max="8968" width="18.1640625" style="171" customWidth="1"/>
    <col min="8969" max="8969" width="10.33203125" style="171" customWidth="1"/>
    <col min="8970" max="8971" width="8.83203125" style="171" customWidth="1"/>
    <col min="8972" max="8972" width="13.5" style="171" customWidth="1"/>
    <col min="8973" max="8973" width="12.6640625" style="171" customWidth="1"/>
    <col min="8974" max="8974" width="11.33203125" style="171" customWidth="1"/>
    <col min="8975" max="8975" width="12.6640625" style="171" customWidth="1"/>
    <col min="8976" max="8976" width="12.5" style="171" customWidth="1"/>
    <col min="8977" max="9218" width="9" style="171"/>
    <col min="9219" max="9219" width="2.83203125" style="171" customWidth="1"/>
    <col min="9220" max="9220" width="9" style="171" customWidth="1"/>
    <col min="9221" max="9221" width="12.6640625" style="171" customWidth="1"/>
    <col min="9222" max="9222" width="11.5" style="171" customWidth="1"/>
    <col min="9223" max="9223" width="10.1640625" style="171" customWidth="1"/>
    <col min="9224" max="9224" width="18.1640625" style="171" customWidth="1"/>
    <col min="9225" max="9225" width="10.33203125" style="171" customWidth="1"/>
    <col min="9226" max="9227" width="8.83203125" style="171" customWidth="1"/>
    <col min="9228" max="9228" width="13.5" style="171" customWidth="1"/>
    <col min="9229" max="9229" width="12.6640625" style="171" customWidth="1"/>
    <col min="9230" max="9230" width="11.33203125" style="171" customWidth="1"/>
    <col min="9231" max="9231" width="12.6640625" style="171" customWidth="1"/>
    <col min="9232" max="9232" width="12.5" style="171" customWidth="1"/>
    <col min="9233" max="9474" width="9" style="171"/>
    <col min="9475" max="9475" width="2.83203125" style="171" customWidth="1"/>
    <col min="9476" max="9476" width="9" style="171" customWidth="1"/>
    <col min="9477" max="9477" width="12.6640625" style="171" customWidth="1"/>
    <col min="9478" max="9478" width="11.5" style="171" customWidth="1"/>
    <col min="9479" max="9479" width="10.1640625" style="171" customWidth="1"/>
    <col min="9480" max="9480" width="18.1640625" style="171" customWidth="1"/>
    <col min="9481" max="9481" width="10.33203125" style="171" customWidth="1"/>
    <col min="9482" max="9483" width="8.83203125" style="171" customWidth="1"/>
    <col min="9484" max="9484" width="13.5" style="171" customWidth="1"/>
    <col min="9485" max="9485" width="12.6640625" style="171" customWidth="1"/>
    <col min="9486" max="9486" width="11.33203125" style="171" customWidth="1"/>
    <col min="9487" max="9487" width="12.6640625" style="171" customWidth="1"/>
    <col min="9488" max="9488" width="12.5" style="171" customWidth="1"/>
    <col min="9489" max="9730" width="9" style="171"/>
    <col min="9731" max="9731" width="2.83203125" style="171" customWidth="1"/>
    <col min="9732" max="9732" width="9" style="171" customWidth="1"/>
    <col min="9733" max="9733" width="12.6640625" style="171" customWidth="1"/>
    <col min="9734" max="9734" width="11.5" style="171" customWidth="1"/>
    <col min="9735" max="9735" width="10.1640625" style="171" customWidth="1"/>
    <col min="9736" max="9736" width="18.1640625" style="171" customWidth="1"/>
    <col min="9737" max="9737" width="10.33203125" style="171" customWidth="1"/>
    <col min="9738" max="9739" width="8.83203125" style="171" customWidth="1"/>
    <col min="9740" max="9740" width="13.5" style="171" customWidth="1"/>
    <col min="9741" max="9741" width="12.6640625" style="171" customWidth="1"/>
    <col min="9742" max="9742" width="11.33203125" style="171" customWidth="1"/>
    <col min="9743" max="9743" width="12.6640625" style="171" customWidth="1"/>
    <col min="9744" max="9744" width="12.5" style="171" customWidth="1"/>
    <col min="9745" max="9986" width="9" style="171"/>
    <col min="9987" max="9987" width="2.83203125" style="171" customWidth="1"/>
    <col min="9988" max="9988" width="9" style="171" customWidth="1"/>
    <col min="9989" max="9989" width="12.6640625" style="171" customWidth="1"/>
    <col min="9990" max="9990" width="11.5" style="171" customWidth="1"/>
    <col min="9991" max="9991" width="10.1640625" style="171" customWidth="1"/>
    <col min="9992" max="9992" width="18.1640625" style="171" customWidth="1"/>
    <col min="9993" max="9993" width="10.33203125" style="171" customWidth="1"/>
    <col min="9994" max="9995" width="8.83203125" style="171" customWidth="1"/>
    <col min="9996" max="9996" width="13.5" style="171" customWidth="1"/>
    <col min="9997" max="9997" width="12.6640625" style="171" customWidth="1"/>
    <col min="9998" max="9998" width="11.33203125" style="171" customWidth="1"/>
    <col min="9999" max="9999" width="12.6640625" style="171" customWidth="1"/>
    <col min="10000" max="10000" width="12.5" style="171" customWidth="1"/>
    <col min="10001" max="10242" width="9" style="171"/>
    <col min="10243" max="10243" width="2.83203125" style="171" customWidth="1"/>
    <col min="10244" max="10244" width="9" style="171" customWidth="1"/>
    <col min="10245" max="10245" width="12.6640625" style="171" customWidth="1"/>
    <col min="10246" max="10246" width="11.5" style="171" customWidth="1"/>
    <col min="10247" max="10247" width="10.1640625" style="171" customWidth="1"/>
    <col min="10248" max="10248" width="18.1640625" style="171" customWidth="1"/>
    <col min="10249" max="10249" width="10.33203125" style="171" customWidth="1"/>
    <col min="10250" max="10251" width="8.83203125" style="171" customWidth="1"/>
    <col min="10252" max="10252" width="13.5" style="171" customWidth="1"/>
    <col min="10253" max="10253" width="12.6640625" style="171" customWidth="1"/>
    <col min="10254" max="10254" width="11.33203125" style="171" customWidth="1"/>
    <col min="10255" max="10255" width="12.6640625" style="171" customWidth="1"/>
    <col min="10256" max="10256" width="12.5" style="171" customWidth="1"/>
    <col min="10257" max="10498" width="9" style="171"/>
    <col min="10499" max="10499" width="2.83203125" style="171" customWidth="1"/>
    <col min="10500" max="10500" width="9" style="171" customWidth="1"/>
    <col min="10501" max="10501" width="12.6640625" style="171" customWidth="1"/>
    <col min="10502" max="10502" width="11.5" style="171" customWidth="1"/>
    <col min="10503" max="10503" width="10.1640625" style="171" customWidth="1"/>
    <col min="10504" max="10504" width="18.1640625" style="171" customWidth="1"/>
    <col min="10505" max="10505" width="10.33203125" style="171" customWidth="1"/>
    <col min="10506" max="10507" width="8.83203125" style="171" customWidth="1"/>
    <col min="10508" max="10508" width="13.5" style="171" customWidth="1"/>
    <col min="10509" max="10509" width="12.6640625" style="171" customWidth="1"/>
    <col min="10510" max="10510" width="11.33203125" style="171" customWidth="1"/>
    <col min="10511" max="10511" width="12.6640625" style="171" customWidth="1"/>
    <col min="10512" max="10512" width="12.5" style="171" customWidth="1"/>
    <col min="10513" max="10754" width="9" style="171"/>
    <col min="10755" max="10755" width="2.83203125" style="171" customWidth="1"/>
    <col min="10756" max="10756" width="9" style="171" customWidth="1"/>
    <col min="10757" max="10757" width="12.6640625" style="171" customWidth="1"/>
    <col min="10758" max="10758" width="11.5" style="171" customWidth="1"/>
    <col min="10759" max="10759" width="10.1640625" style="171" customWidth="1"/>
    <col min="10760" max="10760" width="18.1640625" style="171" customWidth="1"/>
    <col min="10761" max="10761" width="10.33203125" style="171" customWidth="1"/>
    <col min="10762" max="10763" width="8.83203125" style="171" customWidth="1"/>
    <col min="10764" max="10764" width="13.5" style="171" customWidth="1"/>
    <col min="10765" max="10765" width="12.6640625" style="171" customWidth="1"/>
    <col min="10766" max="10766" width="11.33203125" style="171" customWidth="1"/>
    <col min="10767" max="10767" width="12.6640625" style="171" customWidth="1"/>
    <col min="10768" max="10768" width="12.5" style="171" customWidth="1"/>
    <col min="10769" max="11010" width="9" style="171"/>
    <col min="11011" max="11011" width="2.83203125" style="171" customWidth="1"/>
    <col min="11012" max="11012" width="9" style="171" customWidth="1"/>
    <col min="11013" max="11013" width="12.6640625" style="171" customWidth="1"/>
    <col min="11014" max="11014" width="11.5" style="171" customWidth="1"/>
    <col min="11015" max="11015" width="10.1640625" style="171" customWidth="1"/>
    <col min="11016" max="11016" width="18.1640625" style="171" customWidth="1"/>
    <col min="11017" max="11017" width="10.33203125" style="171" customWidth="1"/>
    <col min="11018" max="11019" width="8.83203125" style="171" customWidth="1"/>
    <col min="11020" max="11020" width="13.5" style="171" customWidth="1"/>
    <col min="11021" max="11021" width="12.6640625" style="171" customWidth="1"/>
    <col min="11022" max="11022" width="11.33203125" style="171" customWidth="1"/>
    <col min="11023" max="11023" width="12.6640625" style="171" customWidth="1"/>
    <col min="11024" max="11024" width="12.5" style="171" customWidth="1"/>
    <col min="11025" max="11266" width="9" style="171"/>
    <col min="11267" max="11267" width="2.83203125" style="171" customWidth="1"/>
    <col min="11268" max="11268" width="9" style="171" customWidth="1"/>
    <col min="11269" max="11269" width="12.6640625" style="171" customWidth="1"/>
    <col min="11270" max="11270" width="11.5" style="171" customWidth="1"/>
    <col min="11271" max="11271" width="10.1640625" style="171" customWidth="1"/>
    <col min="11272" max="11272" width="18.1640625" style="171" customWidth="1"/>
    <col min="11273" max="11273" width="10.33203125" style="171" customWidth="1"/>
    <col min="11274" max="11275" width="8.83203125" style="171" customWidth="1"/>
    <col min="11276" max="11276" width="13.5" style="171" customWidth="1"/>
    <col min="11277" max="11277" width="12.6640625" style="171" customWidth="1"/>
    <col min="11278" max="11278" width="11.33203125" style="171" customWidth="1"/>
    <col min="11279" max="11279" width="12.6640625" style="171" customWidth="1"/>
    <col min="11280" max="11280" width="12.5" style="171" customWidth="1"/>
    <col min="11281" max="11522" width="9" style="171"/>
    <col min="11523" max="11523" width="2.83203125" style="171" customWidth="1"/>
    <col min="11524" max="11524" width="9" style="171" customWidth="1"/>
    <col min="11525" max="11525" width="12.6640625" style="171" customWidth="1"/>
    <col min="11526" max="11526" width="11.5" style="171" customWidth="1"/>
    <col min="11527" max="11527" width="10.1640625" style="171" customWidth="1"/>
    <col min="11528" max="11528" width="18.1640625" style="171" customWidth="1"/>
    <col min="11529" max="11529" width="10.33203125" style="171" customWidth="1"/>
    <col min="11530" max="11531" width="8.83203125" style="171" customWidth="1"/>
    <col min="11532" max="11532" width="13.5" style="171" customWidth="1"/>
    <col min="11533" max="11533" width="12.6640625" style="171" customWidth="1"/>
    <col min="11534" max="11534" width="11.33203125" style="171" customWidth="1"/>
    <col min="11535" max="11535" width="12.6640625" style="171" customWidth="1"/>
    <col min="11536" max="11536" width="12.5" style="171" customWidth="1"/>
    <col min="11537" max="11778" width="9" style="171"/>
    <col min="11779" max="11779" width="2.83203125" style="171" customWidth="1"/>
    <col min="11780" max="11780" width="9" style="171" customWidth="1"/>
    <col min="11781" max="11781" width="12.6640625" style="171" customWidth="1"/>
    <col min="11782" max="11782" width="11.5" style="171" customWidth="1"/>
    <col min="11783" max="11783" width="10.1640625" style="171" customWidth="1"/>
    <col min="11784" max="11784" width="18.1640625" style="171" customWidth="1"/>
    <col min="11785" max="11785" width="10.33203125" style="171" customWidth="1"/>
    <col min="11786" max="11787" width="8.83203125" style="171" customWidth="1"/>
    <col min="11788" max="11788" width="13.5" style="171" customWidth="1"/>
    <col min="11789" max="11789" width="12.6640625" style="171" customWidth="1"/>
    <col min="11790" max="11790" width="11.33203125" style="171" customWidth="1"/>
    <col min="11791" max="11791" width="12.6640625" style="171" customWidth="1"/>
    <col min="11792" max="11792" width="12.5" style="171" customWidth="1"/>
    <col min="11793" max="12034" width="9" style="171"/>
    <col min="12035" max="12035" width="2.83203125" style="171" customWidth="1"/>
    <col min="12036" max="12036" width="9" style="171" customWidth="1"/>
    <col min="12037" max="12037" width="12.6640625" style="171" customWidth="1"/>
    <col min="12038" max="12038" width="11.5" style="171" customWidth="1"/>
    <col min="12039" max="12039" width="10.1640625" style="171" customWidth="1"/>
    <col min="12040" max="12040" width="18.1640625" style="171" customWidth="1"/>
    <col min="12041" max="12041" width="10.33203125" style="171" customWidth="1"/>
    <col min="12042" max="12043" width="8.83203125" style="171" customWidth="1"/>
    <col min="12044" max="12044" width="13.5" style="171" customWidth="1"/>
    <col min="12045" max="12045" width="12.6640625" style="171" customWidth="1"/>
    <col min="12046" max="12046" width="11.33203125" style="171" customWidth="1"/>
    <col min="12047" max="12047" width="12.6640625" style="171" customWidth="1"/>
    <col min="12048" max="12048" width="12.5" style="171" customWidth="1"/>
    <col min="12049" max="12290" width="9" style="171"/>
    <col min="12291" max="12291" width="2.83203125" style="171" customWidth="1"/>
    <col min="12292" max="12292" width="9" style="171" customWidth="1"/>
    <col min="12293" max="12293" width="12.6640625" style="171" customWidth="1"/>
    <col min="12294" max="12294" width="11.5" style="171" customWidth="1"/>
    <col min="12295" max="12295" width="10.1640625" style="171" customWidth="1"/>
    <col min="12296" max="12296" width="18.1640625" style="171" customWidth="1"/>
    <col min="12297" max="12297" width="10.33203125" style="171" customWidth="1"/>
    <col min="12298" max="12299" width="8.83203125" style="171" customWidth="1"/>
    <col min="12300" max="12300" width="13.5" style="171" customWidth="1"/>
    <col min="12301" max="12301" width="12.6640625" style="171" customWidth="1"/>
    <col min="12302" max="12302" width="11.33203125" style="171" customWidth="1"/>
    <col min="12303" max="12303" width="12.6640625" style="171" customWidth="1"/>
    <col min="12304" max="12304" width="12.5" style="171" customWidth="1"/>
    <col min="12305" max="12546" width="9" style="171"/>
    <col min="12547" max="12547" width="2.83203125" style="171" customWidth="1"/>
    <col min="12548" max="12548" width="9" style="171" customWidth="1"/>
    <col min="12549" max="12549" width="12.6640625" style="171" customWidth="1"/>
    <col min="12550" max="12550" width="11.5" style="171" customWidth="1"/>
    <col min="12551" max="12551" width="10.1640625" style="171" customWidth="1"/>
    <col min="12552" max="12552" width="18.1640625" style="171" customWidth="1"/>
    <col min="12553" max="12553" width="10.33203125" style="171" customWidth="1"/>
    <col min="12554" max="12555" width="8.83203125" style="171" customWidth="1"/>
    <col min="12556" max="12556" width="13.5" style="171" customWidth="1"/>
    <col min="12557" max="12557" width="12.6640625" style="171" customWidth="1"/>
    <col min="12558" max="12558" width="11.33203125" style="171" customWidth="1"/>
    <col min="12559" max="12559" width="12.6640625" style="171" customWidth="1"/>
    <col min="12560" max="12560" width="12.5" style="171" customWidth="1"/>
    <col min="12561" max="12802" width="9" style="171"/>
    <col min="12803" max="12803" width="2.83203125" style="171" customWidth="1"/>
    <col min="12804" max="12804" width="9" style="171" customWidth="1"/>
    <col min="12805" max="12805" width="12.6640625" style="171" customWidth="1"/>
    <col min="12806" max="12806" width="11.5" style="171" customWidth="1"/>
    <col min="12807" max="12807" width="10.1640625" style="171" customWidth="1"/>
    <col min="12808" max="12808" width="18.1640625" style="171" customWidth="1"/>
    <col min="12809" max="12809" width="10.33203125" style="171" customWidth="1"/>
    <col min="12810" max="12811" width="8.83203125" style="171" customWidth="1"/>
    <col min="12812" max="12812" width="13.5" style="171" customWidth="1"/>
    <col min="12813" max="12813" width="12.6640625" style="171" customWidth="1"/>
    <col min="12814" max="12814" width="11.33203125" style="171" customWidth="1"/>
    <col min="12815" max="12815" width="12.6640625" style="171" customWidth="1"/>
    <col min="12816" max="12816" width="12.5" style="171" customWidth="1"/>
    <col min="12817" max="13058" width="9" style="171"/>
    <col min="13059" max="13059" width="2.83203125" style="171" customWidth="1"/>
    <col min="13060" max="13060" width="9" style="171" customWidth="1"/>
    <col min="13061" max="13061" width="12.6640625" style="171" customWidth="1"/>
    <col min="13062" max="13062" width="11.5" style="171" customWidth="1"/>
    <col min="13063" max="13063" width="10.1640625" style="171" customWidth="1"/>
    <col min="13064" max="13064" width="18.1640625" style="171" customWidth="1"/>
    <col min="13065" max="13065" width="10.33203125" style="171" customWidth="1"/>
    <col min="13066" max="13067" width="8.83203125" style="171" customWidth="1"/>
    <col min="13068" max="13068" width="13.5" style="171" customWidth="1"/>
    <col min="13069" max="13069" width="12.6640625" style="171" customWidth="1"/>
    <col min="13070" max="13070" width="11.33203125" style="171" customWidth="1"/>
    <col min="13071" max="13071" width="12.6640625" style="171" customWidth="1"/>
    <col min="13072" max="13072" width="12.5" style="171" customWidth="1"/>
    <col min="13073" max="13314" width="9" style="171"/>
    <col min="13315" max="13315" width="2.83203125" style="171" customWidth="1"/>
    <col min="13316" max="13316" width="9" style="171" customWidth="1"/>
    <col min="13317" max="13317" width="12.6640625" style="171" customWidth="1"/>
    <col min="13318" max="13318" width="11.5" style="171" customWidth="1"/>
    <col min="13319" max="13319" width="10.1640625" style="171" customWidth="1"/>
    <col min="13320" max="13320" width="18.1640625" style="171" customWidth="1"/>
    <col min="13321" max="13321" width="10.33203125" style="171" customWidth="1"/>
    <col min="13322" max="13323" width="8.83203125" style="171" customWidth="1"/>
    <col min="13324" max="13324" width="13.5" style="171" customWidth="1"/>
    <col min="13325" max="13325" width="12.6640625" style="171" customWidth="1"/>
    <col min="13326" max="13326" width="11.33203125" style="171" customWidth="1"/>
    <col min="13327" max="13327" width="12.6640625" style="171" customWidth="1"/>
    <col min="13328" max="13328" width="12.5" style="171" customWidth="1"/>
    <col min="13329" max="13570" width="9" style="171"/>
    <col min="13571" max="13571" width="2.83203125" style="171" customWidth="1"/>
    <col min="13572" max="13572" width="9" style="171" customWidth="1"/>
    <col min="13573" max="13573" width="12.6640625" style="171" customWidth="1"/>
    <col min="13574" max="13574" width="11.5" style="171" customWidth="1"/>
    <col min="13575" max="13575" width="10.1640625" style="171" customWidth="1"/>
    <col min="13576" max="13576" width="18.1640625" style="171" customWidth="1"/>
    <col min="13577" max="13577" width="10.33203125" style="171" customWidth="1"/>
    <col min="13578" max="13579" width="8.83203125" style="171" customWidth="1"/>
    <col min="13580" max="13580" width="13.5" style="171" customWidth="1"/>
    <col min="13581" max="13581" width="12.6640625" style="171" customWidth="1"/>
    <col min="13582" max="13582" width="11.33203125" style="171" customWidth="1"/>
    <col min="13583" max="13583" width="12.6640625" style="171" customWidth="1"/>
    <col min="13584" max="13584" width="12.5" style="171" customWidth="1"/>
    <col min="13585" max="13826" width="9" style="171"/>
    <col min="13827" max="13827" width="2.83203125" style="171" customWidth="1"/>
    <col min="13828" max="13828" width="9" style="171" customWidth="1"/>
    <col min="13829" max="13829" width="12.6640625" style="171" customWidth="1"/>
    <col min="13830" max="13830" width="11.5" style="171" customWidth="1"/>
    <col min="13831" max="13831" width="10.1640625" style="171" customWidth="1"/>
    <col min="13832" max="13832" width="18.1640625" style="171" customWidth="1"/>
    <col min="13833" max="13833" width="10.33203125" style="171" customWidth="1"/>
    <col min="13834" max="13835" width="8.83203125" style="171" customWidth="1"/>
    <col min="13836" max="13836" width="13.5" style="171" customWidth="1"/>
    <col min="13837" max="13837" width="12.6640625" style="171" customWidth="1"/>
    <col min="13838" max="13838" width="11.33203125" style="171" customWidth="1"/>
    <col min="13839" max="13839" width="12.6640625" style="171" customWidth="1"/>
    <col min="13840" max="13840" width="12.5" style="171" customWidth="1"/>
    <col min="13841" max="14082" width="9" style="171"/>
    <col min="14083" max="14083" width="2.83203125" style="171" customWidth="1"/>
    <col min="14084" max="14084" width="9" style="171" customWidth="1"/>
    <col min="14085" max="14085" width="12.6640625" style="171" customWidth="1"/>
    <col min="14086" max="14086" width="11.5" style="171" customWidth="1"/>
    <col min="14087" max="14087" width="10.1640625" style="171" customWidth="1"/>
    <col min="14088" max="14088" width="18.1640625" style="171" customWidth="1"/>
    <col min="14089" max="14089" width="10.33203125" style="171" customWidth="1"/>
    <col min="14090" max="14091" width="8.83203125" style="171" customWidth="1"/>
    <col min="14092" max="14092" width="13.5" style="171" customWidth="1"/>
    <col min="14093" max="14093" width="12.6640625" style="171" customWidth="1"/>
    <col min="14094" max="14094" width="11.33203125" style="171" customWidth="1"/>
    <col min="14095" max="14095" width="12.6640625" style="171" customWidth="1"/>
    <col min="14096" max="14096" width="12.5" style="171" customWidth="1"/>
    <col min="14097" max="14338" width="9" style="171"/>
    <col min="14339" max="14339" width="2.83203125" style="171" customWidth="1"/>
    <col min="14340" max="14340" width="9" style="171" customWidth="1"/>
    <col min="14341" max="14341" width="12.6640625" style="171" customWidth="1"/>
    <col min="14342" max="14342" width="11.5" style="171" customWidth="1"/>
    <col min="14343" max="14343" width="10.1640625" style="171" customWidth="1"/>
    <col min="14344" max="14344" width="18.1640625" style="171" customWidth="1"/>
    <col min="14345" max="14345" width="10.33203125" style="171" customWidth="1"/>
    <col min="14346" max="14347" width="8.83203125" style="171" customWidth="1"/>
    <col min="14348" max="14348" width="13.5" style="171" customWidth="1"/>
    <col min="14349" max="14349" width="12.6640625" style="171" customWidth="1"/>
    <col min="14350" max="14350" width="11.33203125" style="171" customWidth="1"/>
    <col min="14351" max="14351" width="12.6640625" style="171" customWidth="1"/>
    <col min="14352" max="14352" width="12.5" style="171" customWidth="1"/>
    <col min="14353" max="14594" width="9" style="171"/>
    <col min="14595" max="14595" width="2.83203125" style="171" customWidth="1"/>
    <col min="14596" max="14596" width="9" style="171" customWidth="1"/>
    <col min="14597" max="14597" width="12.6640625" style="171" customWidth="1"/>
    <col min="14598" max="14598" width="11.5" style="171" customWidth="1"/>
    <col min="14599" max="14599" width="10.1640625" style="171" customWidth="1"/>
    <col min="14600" max="14600" width="18.1640625" style="171" customWidth="1"/>
    <col min="14601" max="14601" width="10.33203125" style="171" customWidth="1"/>
    <col min="14602" max="14603" width="8.83203125" style="171" customWidth="1"/>
    <col min="14604" max="14604" width="13.5" style="171" customWidth="1"/>
    <col min="14605" max="14605" width="12.6640625" style="171" customWidth="1"/>
    <col min="14606" max="14606" width="11.33203125" style="171" customWidth="1"/>
    <col min="14607" max="14607" width="12.6640625" style="171" customWidth="1"/>
    <col min="14608" max="14608" width="12.5" style="171" customWidth="1"/>
    <col min="14609" max="14850" width="9" style="171"/>
    <col min="14851" max="14851" width="2.83203125" style="171" customWidth="1"/>
    <col min="14852" max="14852" width="9" style="171" customWidth="1"/>
    <col min="14853" max="14853" width="12.6640625" style="171" customWidth="1"/>
    <col min="14854" max="14854" width="11.5" style="171" customWidth="1"/>
    <col min="14855" max="14855" width="10.1640625" style="171" customWidth="1"/>
    <col min="14856" max="14856" width="18.1640625" style="171" customWidth="1"/>
    <col min="14857" max="14857" width="10.33203125" style="171" customWidth="1"/>
    <col min="14858" max="14859" width="8.83203125" style="171" customWidth="1"/>
    <col min="14860" max="14860" width="13.5" style="171" customWidth="1"/>
    <col min="14861" max="14861" width="12.6640625" style="171" customWidth="1"/>
    <col min="14862" max="14862" width="11.33203125" style="171" customWidth="1"/>
    <col min="14863" max="14863" width="12.6640625" style="171" customWidth="1"/>
    <col min="14864" max="14864" width="12.5" style="171" customWidth="1"/>
    <col min="14865" max="15106" width="9" style="171"/>
    <col min="15107" max="15107" width="2.83203125" style="171" customWidth="1"/>
    <col min="15108" max="15108" width="9" style="171" customWidth="1"/>
    <col min="15109" max="15109" width="12.6640625" style="171" customWidth="1"/>
    <col min="15110" max="15110" width="11.5" style="171" customWidth="1"/>
    <col min="15111" max="15111" width="10.1640625" style="171" customWidth="1"/>
    <col min="15112" max="15112" width="18.1640625" style="171" customWidth="1"/>
    <col min="15113" max="15113" width="10.33203125" style="171" customWidth="1"/>
    <col min="15114" max="15115" width="8.83203125" style="171" customWidth="1"/>
    <col min="15116" max="15116" width="13.5" style="171" customWidth="1"/>
    <col min="15117" max="15117" width="12.6640625" style="171" customWidth="1"/>
    <col min="15118" max="15118" width="11.33203125" style="171" customWidth="1"/>
    <col min="15119" max="15119" width="12.6640625" style="171" customWidth="1"/>
    <col min="15120" max="15120" width="12.5" style="171" customWidth="1"/>
    <col min="15121" max="15362" width="9" style="171"/>
    <col min="15363" max="15363" width="2.83203125" style="171" customWidth="1"/>
    <col min="15364" max="15364" width="9" style="171" customWidth="1"/>
    <col min="15365" max="15365" width="12.6640625" style="171" customWidth="1"/>
    <col min="15366" max="15366" width="11.5" style="171" customWidth="1"/>
    <col min="15367" max="15367" width="10.1640625" style="171" customWidth="1"/>
    <col min="15368" max="15368" width="18.1640625" style="171" customWidth="1"/>
    <col min="15369" max="15369" width="10.33203125" style="171" customWidth="1"/>
    <col min="15370" max="15371" width="8.83203125" style="171" customWidth="1"/>
    <col min="15372" max="15372" width="13.5" style="171" customWidth="1"/>
    <col min="15373" max="15373" width="12.6640625" style="171" customWidth="1"/>
    <col min="15374" max="15374" width="11.33203125" style="171" customWidth="1"/>
    <col min="15375" max="15375" width="12.6640625" style="171" customWidth="1"/>
    <col min="15376" max="15376" width="12.5" style="171" customWidth="1"/>
    <col min="15377" max="15618" width="9" style="171"/>
    <col min="15619" max="15619" width="2.83203125" style="171" customWidth="1"/>
    <col min="15620" max="15620" width="9" style="171" customWidth="1"/>
    <col min="15621" max="15621" width="12.6640625" style="171" customWidth="1"/>
    <col min="15622" max="15622" width="11.5" style="171" customWidth="1"/>
    <col min="15623" max="15623" width="10.1640625" style="171" customWidth="1"/>
    <col min="15624" max="15624" width="18.1640625" style="171" customWidth="1"/>
    <col min="15625" max="15625" width="10.33203125" style="171" customWidth="1"/>
    <col min="15626" max="15627" width="8.83203125" style="171" customWidth="1"/>
    <col min="15628" max="15628" width="13.5" style="171" customWidth="1"/>
    <col min="15629" max="15629" width="12.6640625" style="171" customWidth="1"/>
    <col min="15630" max="15630" width="11.33203125" style="171" customWidth="1"/>
    <col min="15631" max="15631" width="12.6640625" style="171" customWidth="1"/>
    <col min="15632" max="15632" width="12.5" style="171" customWidth="1"/>
    <col min="15633" max="15874" width="9" style="171"/>
    <col min="15875" max="15875" width="2.83203125" style="171" customWidth="1"/>
    <col min="15876" max="15876" width="9" style="171" customWidth="1"/>
    <col min="15877" max="15877" width="12.6640625" style="171" customWidth="1"/>
    <col min="15878" max="15878" width="11.5" style="171" customWidth="1"/>
    <col min="15879" max="15879" width="10.1640625" style="171" customWidth="1"/>
    <col min="15880" max="15880" width="18.1640625" style="171" customWidth="1"/>
    <col min="15881" max="15881" width="10.33203125" style="171" customWidth="1"/>
    <col min="15882" max="15883" width="8.83203125" style="171" customWidth="1"/>
    <col min="15884" max="15884" width="13.5" style="171" customWidth="1"/>
    <col min="15885" max="15885" width="12.6640625" style="171" customWidth="1"/>
    <col min="15886" max="15886" width="11.33203125" style="171" customWidth="1"/>
    <col min="15887" max="15887" width="12.6640625" style="171" customWidth="1"/>
    <col min="15888" max="15888" width="12.5" style="171" customWidth="1"/>
    <col min="15889" max="16130" width="9" style="171"/>
    <col min="16131" max="16131" width="2.83203125" style="171" customWidth="1"/>
    <col min="16132" max="16132" width="9" style="171" customWidth="1"/>
    <col min="16133" max="16133" width="12.6640625" style="171" customWidth="1"/>
    <col min="16134" max="16134" width="11.5" style="171" customWidth="1"/>
    <col min="16135" max="16135" width="10.1640625" style="171" customWidth="1"/>
    <col min="16136" max="16136" width="18.1640625" style="171" customWidth="1"/>
    <col min="16137" max="16137" width="10.33203125" style="171" customWidth="1"/>
    <col min="16138" max="16139" width="8.83203125" style="171" customWidth="1"/>
    <col min="16140" max="16140" width="13.5" style="171" customWidth="1"/>
    <col min="16141" max="16141" width="12.6640625" style="171" customWidth="1"/>
    <col min="16142" max="16142" width="11.33203125" style="171" customWidth="1"/>
    <col min="16143" max="16143" width="12.6640625" style="171" customWidth="1"/>
    <col min="16144" max="16144" width="12.5" style="171" customWidth="1"/>
    <col min="16145" max="16384" width="9" style="171"/>
  </cols>
  <sheetData>
    <row r="1" spans="2:19" s="137" customFormat="1" ht="21" x14ac:dyDescent="0.2">
      <c r="B1" s="136" t="s">
        <v>50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2:19" s="137" customFormat="1" ht="18" x14ac:dyDescent="0.2">
      <c r="B2" s="138" t="s">
        <v>0</v>
      </c>
      <c r="C2" s="1" t="s">
        <v>734</v>
      </c>
      <c r="D2" s="139" t="s">
        <v>1</v>
      </c>
      <c r="E2" s="1"/>
      <c r="F2" s="138" t="s">
        <v>2</v>
      </c>
      <c r="G2" s="140" t="s">
        <v>735</v>
      </c>
      <c r="H2" s="141"/>
      <c r="I2" s="141"/>
      <c r="J2" s="141"/>
      <c r="K2" s="141"/>
      <c r="L2" s="141"/>
      <c r="M2" s="141"/>
      <c r="N2" s="141"/>
      <c r="O2" s="141"/>
      <c r="P2" s="141"/>
      <c r="Q2" s="142"/>
    </row>
    <row r="3" spans="2:19" s="137" customFormat="1" ht="18" x14ac:dyDescent="0.2">
      <c r="B3" s="139" t="s">
        <v>3</v>
      </c>
      <c r="C3" s="1"/>
      <c r="D3" s="138" t="s">
        <v>4</v>
      </c>
      <c r="E3" s="1"/>
      <c r="F3" s="139" t="s">
        <v>5</v>
      </c>
      <c r="G3" s="143"/>
      <c r="H3" s="144"/>
      <c r="I3" s="144"/>
      <c r="J3" s="144"/>
      <c r="K3" s="144"/>
      <c r="L3" s="144"/>
      <c r="M3" s="144"/>
      <c r="N3" s="144"/>
      <c r="O3" s="144"/>
      <c r="P3" s="144"/>
      <c r="Q3" s="145"/>
    </row>
    <row r="4" spans="2:19" s="147" customFormat="1" ht="18" x14ac:dyDescent="0.2"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</row>
    <row r="5" spans="2:19" s="154" customFormat="1" ht="18" x14ac:dyDescent="0.2">
      <c r="B5" s="148" t="s">
        <v>6</v>
      </c>
      <c r="C5" s="149" t="s">
        <v>28</v>
      </c>
      <c r="D5" s="150" t="s">
        <v>41</v>
      </c>
      <c r="E5" s="148" t="s">
        <v>7</v>
      </c>
      <c r="F5" s="148" t="s">
        <v>8</v>
      </c>
      <c r="G5" s="151" t="s">
        <v>9</v>
      </c>
      <c r="H5" s="148" t="s">
        <v>8</v>
      </c>
      <c r="I5" s="148" t="s">
        <v>119</v>
      </c>
      <c r="J5" s="148" t="s">
        <v>105</v>
      </c>
      <c r="K5" s="152" t="s">
        <v>7</v>
      </c>
      <c r="L5" s="152" t="s">
        <v>8</v>
      </c>
      <c r="M5" s="153" t="s">
        <v>9</v>
      </c>
      <c r="N5" s="152" t="s">
        <v>8</v>
      </c>
      <c r="O5" s="152" t="s">
        <v>119</v>
      </c>
      <c r="P5" s="152" t="s">
        <v>105</v>
      </c>
      <c r="Q5" s="152" t="s">
        <v>10</v>
      </c>
      <c r="R5" s="147"/>
      <c r="S5" s="147"/>
    </row>
    <row r="6" spans="2:19" s="154" customFormat="1" ht="18" x14ac:dyDescent="0.2">
      <c r="B6" s="155" t="s">
        <v>39</v>
      </c>
      <c r="C6" s="3" t="s">
        <v>52</v>
      </c>
      <c r="D6" s="4" t="s">
        <v>108</v>
      </c>
      <c r="E6" s="5">
        <v>40</v>
      </c>
      <c r="F6" s="156" t="s">
        <v>54</v>
      </c>
      <c r="G6" s="157">
        <v>1</v>
      </c>
      <c r="H6" s="6" t="s">
        <v>77</v>
      </c>
      <c r="I6" s="135">
        <v>1047</v>
      </c>
      <c r="J6" s="135">
        <f>E6*G6*I6</f>
        <v>41880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7"/>
    </row>
    <row r="7" spans="2:19" s="154" customFormat="1" ht="18" x14ac:dyDescent="0.2">
      <c r="B7" s="155"/>
      <c r="C7" s="3" t="s">
        <v>53</v>
      </c>
      <c r="D7" s="4" t="s">
        <v>108</v>
      </c>
      <c r="E7" s="5">
        <v>20</v>
      </c>
      <c r="F7" s="156" t="s">
        <v>54</v>
      </c>
      <c r="G7" s="157">
        <v>1</v>
      </c>
      <c r="H7" s="6" t="s">
        <v>55</v>
      </c>
      <c r="I7" s="135">
        <v>79</v>
      </c>
      <c r="J7" s="135">
        <f>E7*G7*I7</f>
        <v>1580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7"/>
    </row>
    <row r="8" spans="2:19" s="154" customFormat="1" ht="18" x14ac:dyDescent="0.2">
      <c r="B8" s="155"/>
      <c r="C8" s="3" t="s">
        <v>120</v>
      </c>
      <c r="D8" s="4" t="s">
        <v>122</v>
      </c>
      <c r="E8" s="5"/>
      <c r="F8" s="156"/>
      <c r="G8" s="157"/>
      <c r="H8" s="6"/>
      <c r="I8" s="135"/>
      <c r="J8" s="135"/>
      <c r="K8" s="5">
        <v>1</v>
      </c>
      <c r="L8" s="156" t="s">
        <v>124</v>
      </c>
      <c r="M8" s="157">
        <v>1</v>
      </c>
      <c r="N8" s="6" t="s">
        <v>60</v>
      </c>
      <c r="O8" s="135">
        <v>18967</v>
      </c>
      <c r="P8" s="135">
        <f>K8*M8*O8</f>
        <v>18967</v>
      </c>
      <c r="Q8" s="7"/>
    </row>
    <row r="9" spans="2:19" s="154" customFormat="1" ht="18" x14ac:dyDescent="0.2">
      <c r="B9" s="155"/>
      <c r="C9" s="3" t="s">
        <v>121</v>
      </c>
      <c r="D9" s="4" t="s">
        <v>123</v>
      </c>
      <c r="E9" s="5"/>
      <c r="F9" s="156"/>
      <c r="G9" s="157"/>
      <c r="H9" s="6"/>
      <c r="I9" s="135"/>
      <c r="J9" s="135"/>
      <c r="K9" s="5">
        <v>1</v>
      </c>
      <c r="L9" s="156" t="s">
        <v>124</v>
      </c>
      <c r="M9" s="157">
        <v>1</v>
      </c>
      <c r="N9" s="6" t="s">
        <v>60</v>
      </c>
      <c r="O9" s="135">
        <v>41293</v>
      </c>
      <c r="P9" s="135">
        <f>K9*M9*O9</f>
        <v>41293</v>
      </c>
      <c r="Q9" s="7"/>
    </row>
    <row r="10" spans="2:19" s="154" customFormat="1" ht="18" x14ac:dyDescent="0.2">
      <c r="B10" s="155"/>
      <c r="C10" s="3" t="s">
        <v>86</v>
      </c>
      <c r="D10" s="4" t="s">
        <v>68</v>
      </c>
      <c r="E10" s="5">
        <v>15</v>
      </c>
      <c r="F10" s="156" t="s">
        <v>54</v>
      </c>
      <c r="G10" s="157">
        <v>1</v>
      </c>
      <c r="H10" s="6" t="s">
        <v>55</v>
      </c>
      <c r="I10" s="135">
        <v>2000</v>
      </c>
      <c r="J10" s="135">
        <f>E10*G10*I10</f>
        <v>30000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7"/>
    </row>
    <row r="11" spans="2:19" s="154" customFormat="1" ht="18" x14ac:dyDescent="0.2">
      <c r="B11" s="155"/>
      <c r="C11" s="158" t="s">
        <v>736</v>
      </c>
      <c r="D11" s="158"/>
      <c r="E11" s="158"/>
      <c r="F11" s="158"/>
      <c r="G11" s="158"/>
      <c r="H11" s="158"/>
      <c r="I11" s="159"/>
      <c r="J11" s="159">
        <f>SUM(J6:J10)</f>
        <v>73460</v>
      </c>
      <c r="K11" s="159"/>
      <c r="L11" s="159"/>
      <c r="M11" s="159"/>
      <c r="N11" s="159"/>
      <c r="O11" s="159"/>
      <c r="P11" s="159">
        <f>SUM(P6:P10)</f>
        <v>60260</v>
      </c>
      <c r="Q11" s="2"/>
    </row>
    <row r="12" spans="2:19" s="154" customFormat="1" ht="18" x14ac:dyDescent="0.2">
      <c r="B12" s="155" t="s">
        <v>17</v>
      </c>
      <c r="C12" s="3" t="s">
        <v>31</v>
      </c>
      <c r="D12" s="4" t="s">
        <v>87</v>
      </c>
      <c r="E12" s="5">
        <v>83</v>
      </c>
      <c r="F12" s="6" t="s">
        <v>56</v>
      </c>
      <c r="G12" s="5">
        <v>2</v>
      </c>
      <c r="H12" s="6" t="s">
        <v>57</v>
      </c>
      <c r="I12" s="135">
        <v>750</v>
      </c>
      <c r="J12" s="135">
        <f>E12*G12*I12</f>
        <v>124500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2"/>
    </row>
    <row r="13" spans="2:19" s="154" customFormat="1" ht="18" x14ac:dyDescent="0.2">
      <c r="B13" s="155"/>
      <c r="C13" s="3" t="s">
        <v>31</v>
      </c>
      <c r="D13" s="4" t="s">
        <v>87</v>
      </c>
      <c r="E13" s="5">
        <v>4</v>
      </c>
      <c r="F13" s="6" t="s">
        <v>56</v>
      </c>
      <c r="G13" s="5">
        <v>2</v>
      </c>
      <c r="H13" s="6" t="s">
        <v>57</v>
      </c>
      <c r="I13" s="135">
        <v>750</v>
      </c>
      <c r="J13" s="135">
        <f>E13*G13*I13</f>
        <v>6000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2"/>
    </row>
    <row r="14" spans="2:19" s="154" customFormat="1" ht="18" x14ac:dyDescent="0.2">
      <c r="B14" s="155"/>
      <c r="C14" s="3" t="s">
        <v>31</v>
      </c>
      <c r="D14" s="4" t="s">
        <v>125</v>
      </c>
      <c r="E14" s="5"/>
      <c r="F14" s="6"/>
      <c r="G14" s="5"/>
      <c r="H14" s="6"/>
      <c r="I14" s="135"/>
      <c r="J14" s="135"/>
      <c r="K14" s="5">
        <v>2</v>
      </c>
      <c r="L14" s="5" t="s">
        <v>56</v>
      </c>
      <c r="M14" s="5">
        <v>1</v>
      </c>
      <c r="N14" s="5" t="s">
        <v>57</v>
      </c>
      <c r="O14" s="135">
        <v>750</v>
      </c>
      <c r="P14" s="135">
        <f>K14*M14*O14</f>
        <v>1500</v>
      </c>
      <c r="Q14" s="2"/>
    </row>
    <row r="15" spans="2:19" s="154" customFormat="1" ht="18" x14ac:dyDescent="0.2">
      <c r="B15" s="155"/>
      <c r="C15" s="3" t="s">
        <v>31</v>
      </c>
      <c r="D15" s="4" t="s">
        <v>126</v>
      </c>
      <c r="E15" s="5"/>
      <c r="F15" s="6"/>
      <c r="G15" s="5"/>
      <c r="H15" s="6"/>
      <c r="I15" s="135"/>
      <c r="J15" s="135"/>
      <c r="K15" s="5">
        <v>72</v>
      </c>
      <c r="L15" s="5" t="s">
        <v>56</v>
      </c>
      <c r="M15" s="5">
        <v>1</v>
      </c>
      <c r="N15" s="5" t="s">
        <v>57</v>
      </c>
      <c r="O15" s="105">
        <v>750</v>
      </c>
      <c r="P15" s="105">
        <f t="shared" ref="P15:P16" si="0">K15*M15*O15</f>
        <v>54000</v>
      </c>
      <c r="Q15" s="2"/>
    </row>
    <row r="16" spans="2:19" s="154" customFormat="1" ht="18" x14ac:dyDescent="0.2">
      <c r="B16" s="155"/>
      <c r="C16" s="3" t="s">
        <v>31</v>
      </c>
      <c r="D16" s="4" t="s">
        <v>127</v>
      </c>
      <c r="E16" s="5"/>
      <c r="F16" s="6"/>
      <c r="G16" s="5"/>
      <c r="H16" s="6"/>
      <c r="I16" s="135"/>
      <c r="J16" s="135"/>
      <c r="K16" s="160">
        <v>61.5</v>
      </c>
      <c r="L16" s="5" t="s">
        <v>56</v>
      </c>
      <c r="M16" s="5">
        <v>1</v>
      </c>
      <c r="N16" s="5" t="s">
        <v>57</v>
      </c>
      <c r="O16" s="105">
        <v>750</v>
      </c>
      <c r="P16" s="105">
        <f t="shared" si="0"/>
        <v>46125</v>
      </c>
      <c r="Q16" s="2"/>
    </row>
    <row r="17" spans="2:17" s="154" customFormat="1" ht="18" x14ac:dyDescent="0.2">
      <c r="B17" s="155"/>
      <c r="C17" s="3" t="s">
        <v>31</v>
      </c>
      <c r="D17" s="4" t="s">
        <v>103</v>
      </c>
      <c r="E17" s="5">
        <v>1</v>
      </c>
      <c r="F17" s="6" t="s">
        <v>59</v>
      </c>
      <c r="G17" s="5">
        <v>1</v>
      </c>
      <c r="H17" s="6" t="s">
        <v>60</v>
      </c>
      <c r="I17" s="135">
        <v>12000</v>
      </c>
      <c r="J17" s="135">
        <f>E17*G17*I17</f>
        <v>12000</v>
      </c>
      <c r="K17" s="5">
        <v>1</v>
      </c>
      <c r="L17" s="6" t="s">
        <v>59</v>
      </c>
      <c r="M17" s="5">
        <v>1</v>
      </c>
      <c r="N17" s="6" t="s">
        <v>60</v>
      </c>
      <c r="O17" s="135">
        <v>12000</v>
      </c>
      <c r="P17" s="135">
        <f>K17*M17*O17</f>
        <v>12000</v>
      </c>
      <c r="Q17" s="2"/>
    </row>
    <row r="18" spans="2:17" s="154" customFormat="1" ht="18" x14ac:dyDescent="0.2">
      <c r="B18" s="155"/>
      <c r="C18" s="158" t="s">
        <v>737</v>
      </c>
      <c r="D18" s="158"/>
      <c r="E18" s="158"/>
      <c r="F18" s="158"/>
      <c r="G18" s="158"/>
      <c r="H18" s="158"/>
      <c r="I18" s="159"/>
      <c r="J18" s="159">
        <f>SUM(J12:J17)</f>
        <v>142500</v>
      </c>
      <c r="K18" s="159"/>
      <c r="L18" s="159"/>
      <c r="M18" s="159"/>
      <c r="N18" s="159"/>
      <c r="O18" s="159"/>
      <c r="P18" s="159">
        <f>SUM(P12:P17)</f>
        <v>113625</v>
      </c>
      <c r="Q18" s="2"/>
    </row>
    <row r="19" spans="2:17" s="154" customFormat="1" ht="18" x14ac:dyDescent="0.2">
      <c r="B19" s="155" t="s">
        <v>18</v>
      </c>
      <c r="C19" s="2" t="s">
        <v>46</v>
      </c>
      <c r="D19" s="2" t="s">
        <v>69</v>
      </c>
      <c r="E19" s="5">
        <v>9</v>
      </c>
      <c r="F19" s="6" t="s">
        <v>82</v>
      </c>
      <c r="G19" s="5">
        <v>1</v>
      </c>
      <c r="H19" s="6" t="s">
        <v>58</v>
      </c>
      <c r="I19" s="135">
        <v>3500</v>
      </c>
      <c r="J19" s="135">
        <f>E19*G19*I19</f>
        <v>31500</v>
      </c>
      <c r="K19" s="5">
        <v>9</v>
      </c>
      <c r="L19" s="6" t="s">
        <v>82</v>
      </c>
      <c r="M19" s="5">
        <v>1</v>
      </c>
      <c r="N19" s="6" t="s">
        <v>58</v>
      </c>
      <c r="O19" s="135">
        <v>3000</v>
      </c>
      <c r="P19" s="135">
        <f t="shared" ref="P19:P27" si="1">K19*M19*O19</f>
        <v>27000</v>
      </c>
      <c r="Q19" s="2"/>
    </row>
    <row r="20" spans="2:17" s="154" customFormat="1" ht="18" x14ac:dyDescent="0.2">
      <c r="B20" s="155"/>
      <c r="C20" s="2" t="s">
        <v>46</v>
      </c>
      <c r="D20" s="2" t="s">
        <v>128</v>
      </c>
      <c r="E20" s="5"/>
      <c r="F20" s="6"/>
      <c r="G20" s="5"/>
      <c r="H20" s="6"/>
      <c r="I20" s="135"/>
      <c r="J20" s="135"/>
      <c r="K20" s="5">
        <v>95</v>
      </c>
      <c r="L20" s="6" t="s">
        <v>93</v>
      </c>
      <c r="M20" s="5">
        <v>1</v>
      </c>
      <c r="N20" s="6" t="s">
        <v>60</v>
      </c>
      <c r="O20" s="105">
        <v>168</v>
      </c>
      <c r="P20" s="105">
        <f t="shared" si="1"/>
        <v>15960</v>
      </c>
      <c r="Q20" s="2"/>
    </row>
    <row r="21" spans="2:17" s="154" customFormat="1" ht="18" x14ac:dyDescent="0.2">
      <c r="B21" s="155"/>
      <c r="C21" s="2" t="s">
        <v>46</v>
      </c>
      <c r="D21" s="2" t="s">
        <v>129</v>
      </c>
      <c r="E21" s="5"/>
      <c r="F21" s="6"/>
      <c r="G21" s="5"/>
      <c r="H21" s="6"/>
      <c r="I21" s="135"/>
      <c r="J21" s="135"/>
      <c r="K21" s="5">
        <v>1</v>
      </c>
      <c r="L21" s="6" t="s">
        <v>59</v>
      </c>
      <c r="M21" s="5">
        <v>1</v>
      </c>
      <c r="N21" s="6" t="s">
        <v>60</v>
      </c>
      <c r="O21" s="135">
        <v>70</v>
      </c>
      <c r="P21" s="135">
        <f t="shared" si="1"/>
        <v>70</v>
      </c>
      <c r="Q21" s="2"/>
    </row>
    <row r="22" spans="2:17" s="154" customFormat="1" ht="18" x14ac:dyDescent="0.2">
      <c r="B22" s="155"/>
      <c r="C22" s="2" t="s">
        <v>132</v>
      </c>
      <c r="D22" s="2" t="s">
        <v>134</v>
      </c>
      <c r="E22" s="5"/>
      <c r="F22" s="6"/>
      <c r="G22" s="5"/>
      <c r="H22" s="6"/>
      <c r="I22" s="135"/>
      <c r="J22" s="135"/>
      <c r="K22" s="5">
        <v>1</v>
      </c>
      <c r="L22" s="6" t="s">
        <v>59</v>
      </c>
      <c r="M22" s="5">
        <v>1</v>
      </c>
      <c r="N22" s="6" t="s">
        <v>60</v>
      </c>
      <c r="O22" s="135">
        <v>896</v>
      </c>
      <c r="P22" s="135">
        <f t="shared" si="1"/>
        <v>896</v>
      </c>
      <c r="Q22" s="2"/>
    </row>
    <row r="23" spans="2:17" s="154" customFormat="1" ht="18" x14ac:dyDescent="0.2">
      <c r="B23" s="155"/>
      <c r="C23" s="2" t="s">
        <v>47</v>
      </c>
      <c r="D23" s="2" t="s">
        <v>88</v>
      </c>
      <c r="E23" s="5">
        <v>9</v>
      </c>
      <c r="F23" s="6" t="s">
        <v>82</v>
      </c>
      <c r="G23" s="5">
        <v>1</v>
      </c>
      <c r="H23" s="6" t="s">
        <v>58</v>
      </c>
      <c r="I23" s="135">
        <v>1200</v>
      </c>
      <c r="J23" s="135">
        <f>E23*G23*I23</f>
        <v>10800</v>
      </c>
      <c r="K23" s="5">
        <v>8</v>
      </c>
      <c r="L23" s="6" t="s">
        <v>82</v>
      </c>
      <c r="M23" s="5">
        <v>1</v>
      </c>
      <c r="N23" s="6" t="s">
        <v>58</v>
      </c>
      <c r="O23" s="135">
        <v>1200</v>
      </c>
      <c r="P23" s="135">
        <f t="shared" si="1"/>
        <v>9600</v>
      </c>
      <c r="Q23" s="2"/>
    </row>
    <row r="24" spans="2:17" s="154" customFormat="1" ht="18" x14ac:dyDescent="0.2">
      <c r="B24" s="155"/>
      <c r="C24" s="2" t="s">
        <v>47</v>
      </c>
      <c r="D24" s="2" t="s">
        <v>130</v>
      </c>
      <c r="E24" s="5"/>
      <c r="F24" s="6"/>
      <c r="G24" s="5"/>
      <c r="H24" s="6"/>
      <c r="I24" s="135"/>
      <c r="J24" s="135"/>
      <c r="K24" s="5">
        <v>8</v>
      </c>
      <c r="L24" s="6" t="s">
        <v>714</v>
      </c>
      <c r="M24" s="5">
        <v>1</v>
      </c>
      <c r="N24" s="6" t="s">
        <v>58</v>
      </c>
      <c r="O24" s="135">
        <v>158</v>
      </c>
      <c r="P24" s="135">
        <f t="shared" si="1"/>
        <v>1264</v>
      </c>
      <c r="Q24" s="2" t="s">
        <v>131</v>
      </c>
    </row>
    <row r="25" spans="2:17" s="154" customFormat="1" ht="18" x14ac:dyDescent="0.2">
      <c r="B25" s="155"/>
      <c r="C25" s="2" t="s">
        <v>47</v>
      </c>
      <c r="D25" s="2" t="s">
        <v>730</v>
      </c>
      <c r="E25" s="5"/>
      <c r="F25" s="6"/>
      <c r="G25" s="5"/>
      <c r="H25" s="6"/>
      <c r="I25" s="135"/>
      <c r="J25" s="135"/>
      <c r="K25" s="5">
        <v>2</v>
      </c>
      <c r="L25" s="6" t="s">
        <v>708</v>
      </c>
      <c r="M25" s="5">
        <v>1</v>
      </c>
      <c r="N25" s="6" t="s">
        <v>60</v>
      </c>
      <c r="O25" s="135">
        <v>298</v>
      </c>
      <c r="P25" s="135">
        <f t="shared" si="1"/>
        <v>596</v>
      </c>
      <c r="Q25" s="2"/>
    </row>
    <row r="26" spans="2:17" s="154" customFormat="1" ht="18" x14ac:dyDescent="0.2">
      <c r="B26" s="155"/>
      <c r="C26" s="2" t="s">
        <v>48</v>
      </c>
      <c r="D26" s="2" t="s">
        <v>89</v>
      </c>
      <c r="E26" s="5">
        <v>9</v>
      </c>
      <c r="F26" s="6" t="s">
        <v>82</v>
      </c>
      <c r="G26" s="5">
        <v>1</v>
      </c>
      <c r="H26" s="6" t="s">
        <v>58</v>
      </c>
      <c r="I26" s="135">
        <v>2100</v>
      </c>
      <c r="J26" s="135">
        <f>E26*G26*I26</f>
        <v>18900</v>
      </c>
      <c r="K26" s="5">
        <v>7</v>
      </c>
      <c r="L26" s="6" t="s">
        <v>82</v>
      </c>
      <c r="M26" s="5">
        <v>1</v>
      </c>
      <c r="N26" s="6" t="s">
        <v>58</v>
      </c>
      <c r="O26" s="135">
        <v>1500</v>
      </c>
      <c r="P26" s="135">
        <f t="shared" si="1"/>
        <v>10500</v>
      </c>
      <c r="Q26" s="2"/>
    </row>
    <row r="27" spans="2:17" s="154" customFormat="1" ht="18" x14ac:dyDescent="0.2">
      <c r="B27" s="155"/>
      <c r="C27" s="2" t="s">
        <v>48</v>
      </c>
      <c r="D27" s="2" t="s">
        <v>723</v>
      </c>
      <c r="E27" s="5"/>
      <c r="F27" s="6"/>
      <c r="G27" s="5"/>
      <c r="H27" s="6"/>
      <c r="I27" s="135"/>
      <c r="J27" s="135"/>
      <c r="K27" s="5">
        <v>90</v>
      </c>
      <c r="L27" s="6" t="s">
        <v>93</v>
      </c>
      <c r="M27" s="5">
        <v>1</v>
      </c>
      <c r="N27" s="6" t="s">
        <v>60</v>
      </c>
      <c r="O27" s="135">
        <v>21</v>
      </c>
      <c r="P27" s="135">
        <f t="shared" si="1"/>
        <v>1890</v>
      </c>
      <c r="Q27" s="2"/>
    </row>
    <row r="28" spans="2:17" s="154" customFormat="1" ht="18" x14ac:dyDescent="0.2">
      <c r="B28" s="155"/>
      <c r="C28" s="2" t="s">
        <v>725</v>
      </c>
      <c r="D28" s="2" t="s">
        <v>726</v>
      </c>
      <c r="E28" s="2"/>
      <c r="F28" s="6"/>
      <c r="G28" s="5"/>
      <c r="H28" s="6"/>
      <c r="I28" s="135"/>
      <c r="J28" s="135"/>
      <c r="K28" s="5">
        <v>1</v>
      </c>
      <c r="L28" s="6" t="s">
        <v>59</v>
      </c>
      <c r="M28" s="5">
        <v>1</v>
      </c>
      <c r="N28" s="6" t="s">
        <v>60</v>
      </c>
      <c r="O28" s="135">
        <v>525</v>
      </c>
      <c r="P28" s="135">
        <f t="shared" ref="P28" si="2">K28*M28*O28</f>
        <v>525</v>
      </c>
      <c r="Q28" s="2"/>
    </row>
    <row r="29" spans="2:17" s="154" customFormat="1" ht="18" x14ac:dyDescent="0.2">
      <c r="B29" s="155"/>
      <c r="C29" s="2" t="s">
        <v>48</v>
      </c>
      <c r="D29" s="2" t="s">
        <v>724</v>
      </c>
      <c r="E29" s="5"/>
      <c r="F29" s="6"/>
      <c r="G29" s="5"/>
      <c r="H29" s="6"/>
      <c r="I29" s="135"/>
      <c r="J29" s="135"/>
      <c r="K29" s="5">
        <v>1</v>
      </c>
      <c r="L29" s="6" t="s">
        <v>59</v>
      </c>
      <c r="M29" s="5">
        <v>1</v>
      </c>
      <c r="N29" s="6" t="s">
        <v>60</v>
      </c>
      <c r="O29" s="135">
        <v>316</v>
      </c>
      <c r="P29" s="135">
        <f t="shared" ref="P29" si="3">K29*M29*O29</f>
        <v>316</v>
      </c>
      <c r="Q29" s="2"/>
    </row>
    <row r="30" spans="2:17" s="154" customFormat="1" ht="18" x14ac:dyDescent="0.2">
      <c r="B30" s="155"/>
      <c r="C30" s="2" t="s">
        <v>48</v>
      </c>
      <c r="D30" s="2" t="s">
        <v>92</v>
      </c>
      <c r="E30" s="5">
        <v>90</v>
      </c>
      <c r="F30" s="6" t="s">
        <v>93</v>
      </c>
      <c r="G30" s="5">
        <v>2</v>
      </c>
      <c r="H30" s="6" t="s">
        <v>60</v>
      </c>
      <c r="I30" s="135">
        <v>140</v>
      </c>
      <c r="J30" s="135">
        <f>E30*G30*I30</f>
        <v>25200</v>
      </c>
      <c r="K30" s="5">
        <v>90</v>
      </c>
      <c r="L30" s="6" t="s">
        <v>93</v>
      </c>
      <c r="M30" s="5">
        <v>1</v>
      </c>
      <c r="N30" s="6" t="s">
        <v>60</v>
      </c>
      <c r="O30" s="135">
        <v>140</v>
      </c>
      <c r="P30" s="135">
        <f>K30*M30*O30</f>
        <v>12600</v>
      </c>
      <c r="Q30" s="2"/>
    </row>
    <row r="31" spans="2:17" s="154" customFormat="1" ht="18" x14ac:dyDescent="0.2">
      <c r="B31" s="155"/>
      <c r="C31" s="2" t="s">
        <v>133</v>
      </c>
      <c r="D31" s="2" t="s">
        <v>134</v>
      </c>
      <c r="E31" s="5"/>
      <c r="F31" s="6"/>
      <c r="G31" s="5"/>
      <c r="H31" s="6"/>
      <c r="I31" s="135"/>
      <c r="J31" s="135"/>
      <c r="K31" s="5">
        <v>1</v>
      </c>
      <c r="L31" s="6" t="s">
        <v>59</v>
      </c>
      <c r="M31" s="5">
        <v>1</v>
      </c>
      <c r="N31" s="6" t="s">
        <v>60</v>
      </c>
      <c r="O31" s="135">
        <v>1048</v>
      </c>
      <c r="P31" s="135">
        <f>K31*M31*O31</f>
        <v>1048</v>
      </c>
      <c r="Q31" s="2"/>
    </row>
    <row r="32" spans="2:17" s="154" customFormat="1" ht="18" x14ac:dyDescent="0.2">
      <c r="B32" s="155"/>
      <c r="C32" s="3" t="s">
        <v>705</v>
      </c>
      <c r="D32" s="2"/>
      <c r="E32" s="5">
        <v>1</v>
      </c>
      <c r="F32" s="6" t="s">
        <v>59</v>
      </c>
      <c r="G32" s="5">
        <v>1</v>
      </c>
      <c r="H32" s="6" t="s">
        <v>60</v>
      </c>
      <c r="I32" s="135">
        <v>3000</v>
      </c>
      <c r="J32" s="135">
        <f>E32*G32*I32</f>
        <v>3000</v>
      </c>
      <c r="K32" s="5">
        <v>1</v>
      </c>
      <c r="L32" s="6" t="s">
        <v>59</v>
      </c>
      <c r="M32" s="5">
        <v>1</v>
      </c>
      <c r="N32" s="6" t="s">
        <v>60</v>
      </c>
      <c r="O32" s="105">
        <v>703.98</v>
      </c>
      <c r="P32" s="105">
        <f>K32*M32*O32</f>
        <v>703.98</v>
      </c>
      <c r="Q32" s="2" t="s">
        <v>706</v>
      </c>
    </row>
    <row r="33" spans="2:21" s="154" customFormat="1" ht="18" x14ac:dyDescent="0.2">
      <c r="B33" s="155"/>
      <c r="C33" s="3" t="s">
        <v>705</v>
      </c>
      <c r="D33" s="2"/>
      <c r="E33" s="5"/>
      <c r="F33" s="6"/>
      <c r="G33" s="5"/>
      <c r="H33" s="6"/>
      <c r="I33" s="135"/>
      <c r="J33" s="135"/>
      <c r="K33" s="5">
        <v>4</v>
      </c>
      <c r="L33" s="6" t="s">
        <v>728</v>
      </c>
      <c r="M33" s="5">
        <v>1</v>
      </c>
      <c r="N33" s="6" t="s">
        <v>60</v>
      </c>
      <c r="O33" s="105">
        <v>72</v>
      </c>
      <c r="P33" s="105">
        <f>K33*M33*O33</f>
        <v>288</v>
      </c>
      <c r="Q33" s="2" t="s">
        <v>729</v>
      </c>
    </row>
    <row r="34" spans="2:21" s="154" customFormat="1" ht="18" x14ac:dyDescent="0.2">
      <c r="B34" s="155"/>
      <c r="C34" s="3" t="s">
        <v>705</v>
      </c>
      <c r="D34" s="2"/>
      <c r="E34" s="5"/>
      <c r="F34" s="6"/>
      <c r="G34" s="5"/>
      <c r="H34" s="6"/>
      <c r="I34" s="135"/>
      <c r="J34" s="135"/>
      <c r="K34" s="5">
        <v>5</v>
      </c>
      <c r="L34" s="6" t="s">
        <v>708</v>
      </c>
      <c r="M34" s="5">
        <v>1</v>
      </c>
      <c r="N34" s="6" t="s">
        <v>60</v>
      </c>
      <c r="O34" s="105">
        <v>248</v>
      </c>
      <c r="P34" s="105">
        <f>K34*M34*O34</f>
        <v>1240</v>
      </c>
      <c r="Q34" s="2" t="s">
        <v>707</v>
      </c>
    </row>
    <row r="35" spans="2:21" s="154" customFormat="1" ht="18" x14ac:dyDescent="0.2">
      <c r="B35" s="155"/>
      <c r="C35" s="161" t="s">
        <v>738</v>
      </c>
      <c r="D35" s="162"/>
      <c r="E35" s="162"/>
      <c r="F35" s="162"/>
      <c r="G35" s="162"/>
      <c r="H35" s="162"/>
      <c r="I35" s="159"/>
      <c r="J35" s="159">
        <f>SUM(J19:J34)</f>
        <v>89400</v>
      </c>
      <c r="K35" s="159"/>
      <c r="L35" s="159"/>
      <c r="M35" s="159"/>
      <c r="N35" s="159"/>
      <c r="O35" s="159"/>
      <c r="P35" s="159">
        <f>SUM(P19:P34)</f>
        <v>84496.98</v>
      </c>
      <c r="Q35" s="2"/>
      <c r="S35" s="163"/>
      <c r="T35" s="163"/>
      <c r="U35" s="163"/>
    </row>
    <row r="36" spans="2:21" s="154" customFormat="1" ht="18" x14ac:dyDescent="0.25">
      <c r="B36" s="155" t="s">
        <v>19</v>
      </c>
      <c r="C36" s="3" t="s">
        <v>81</v>
      </c>
      <c r="D36" s="4" t="s">
        <v>106</v>
      </c>
      <c r="E36" s="5">
        <v>1</v>
      </c>
      <c r="F36" s="6" t="s">
        <v>65</v>
      </c>
      <c r="G36" s="5">
        <v>2</v>
      </c>
      <c r="H36" s="6" t="s">
        <v>60</v>
      </c>
      <c r="I36" s="135">
        <v>1400</v>
      </c>
      <c r="J36" s="135">
        <f>E36*G36*I36</f>
        <v>2800</v>
      </c>
      <c r="K36" s="5">
        <v>1</v>
      </c>
      <c r="L36" s="6" t="s">
        <v>65</v>
      </c>
      <c r="M36" s="5">
        <v>1</v>
      </c>
      <c r="N36" s="6" t="s">
        <v>60</v>
      </c>
      <c r="O36" s="135">
        <v>1400</v>
      </c>
      <c r="P36" s="135">
        <f t="shared" ref="P36" si="4">K36*M36*O36</f>
        <v>1400</v>
      </c>
      <c r="Q36" s="2"/>
      <c r="S36" s="8"/>
      <c r="T36" s="8"/>
      <c r="U36" s="8"/>
    </row>
    <row r="37" spans="2:21" s="154" customFormat="1" ht="18" x14ac:dyDescent="0.25">
      <c r="B37" s="155"/>
      <c r="C37" s="3" t="s">
        <v>79</v>
      </c>
      <c r="D37" s="4" t="s">
        <v>137</v>
      </c>
      <c r="E37" s="5">
        <v>1</v>
      </c>
      <c r="F37" s="6" t="s">
        <v>65</v>
      </c>
      <c r="G37" s="5">
        <v>2</v>
      </c>
      <c r="H37" s="6" t="s">
        <v>60</v>
      </c>
      <c r="I37" s="135">
        <v>900</v>
      </c>
      <c r="J37" s="135">
        <f>E37*G37*I37</f>
        <v>1800</v>
      </c>
      <c r="K37" s="5">
        <v>3</v>
      </c>
      <c r="L37" s="6" t="s">
        <v>65</v>
      </c>
      <c r="M37" s="5">
        <v>1</v>
      </c>
      <c r="N37" s="6" t="s">
        <v>60</v>
      </c>
      <c r="O37" s="135">
        <v>900</v>
      </c>
      <c r="P37" s="135">
        <f t="shared" ref="P37" si="5">K37*M37*O37</f>
        <v>2700</v>
      </c>
      <c r="Q37" s="2" t="s">
        <v>695</v>
      </c>
      <c r="S37" s="8"/>
      <c r="T37" s="8"/>
      <c r="U37" s="8"/>
    </row>
    <row r="38" spans="2:21" s="154" customFormat="1" ht="18" x14ac:dyDescent="0.25">
      <c r="B38" s="155"/>
      <c r="C38" s="3" t="s">
        <v>79</v>
      </c>
      <c r="D38" s="4" t="s">
        <v>117</v>
      </c>
      <c r="E38" s="5">
        <v>1</v>
      </c>
      <c r="F38" s="6" t="s">
        <v>65</v>
      </c>
      <c r="G38" s="5">
        <v>2</v>
      </c>
      <c r="H38" s="6" t="s">
        <v>60</v>
      </c>
      <c r="I38" s="135">
        <v>1200</v>
      </c>
      <c r="J38" s="135">
        <f>E38*G38*I38</f>
        <v>2400</v>
      </c>
      <c r="K38" s="5">
        <v>2</v>
      </c>
      <c r="L38" s="6" t="s">
        <v>65</v>
      </c>
      <c r="M38" s="5">
        <v>1</v>
      </c>
      <c r="N38" s="6" t="s">
        <v>60</v>
      </c>
      <c r="O38" s="135">
        <v>1200</v>
      </c>
      <c r="P38" s="135">
        <f>K38*M38*O38</f>
        <v>2400</v>
      </c>
      <c r="Q38" s="2" t="s">
        <v>696</v>
      </c>
      <c r="S38" s="8"/>
      <c r="T38" s="8"/>
      <c r="U38" s="8"/>
    </row>
    <row r="39" spans="2:21" s="154" customFormat="1" ht="18" x14ac:dyDescent="0.25">
      <c r="B39" s="155"/>
      <c r="C39" s="3" t="s">
        <v>80</v>
      </c>
      <c r="D39" s="4" t="s">
        <v>116</v>
      </c>
      <c r="E39" s="5">
        <v>3</v>
      </c>
      <c r="F39" s="6" t="s">
        <v>65</v>
      </c>
      <c r="G39" s="5">
        <v>2</v>
      </c>
      <c r="H39" s="6" t="s">
        <v>60</v>
      </c>
      <c r="I39" s="135">
        <v>600</v>
      </c>
      <c r="J39" s="135">
        <f>E39*G39*I39</f>
        <v>3600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2"/>
      <c r="S39" s="8"/>
      <c r="T39" s="8"/>
      <c r="U39" s="8"/>
    </row>
    <row r="40" spans="2:21" s="154" customFormat="1" ht="18" x14ac:dyDescent="0.25">
      <c r="B40" s="155"/>
      <c r="C40" s="3" t="s">
        <v>140</v>
      </c>
      <c r="D40" s="4" t="s">
        <v>138</v>
      </c>
      <c r="E40" s="5"/>
      <c r="F40" s="6"/>
      <c r="G40" s="5"/>
      <c r="H40" s="6"/>
      <c r="I40" s="135"/>
      <c r="J40" s="135"/>
      <c r="K40" s="5">
        <v>5</v>
      </c>
      <c r="L40" s="6" t="s">
        <v>65</v>
      </c>
      <c r="M40" s="5">
        <v>1</v>
      </c>
      <c r="N40" s="6" t="s">
        <v>60</v>
      </c>
      <c r="O40" s="135">
        <v>320</v>
      </c>
      <c r="P40" s="135">
        <f>K40*M40*O40</f>
        <v>1600</v>
      </c>
      <c r="Q40" s="2"/>
      <c r="S40" s="8"/>
      <c r="T40" s="8"/>
      <c r="U40" s="8"/>
    </row>
    <row r="41" spans="2:21" s="154" customFormat="1" ht="18" x14ac:dyDescent="0.25">
      <c r="B41" s="155"/>
      <c r="C41" s="3" t="s">
        <v>140</v>
      </c>
      <c r="D41" s="4" t="s">
        <v>139</v>
      </c>
      <c r="E41" s="5"/>
      <c r="F41" s="6"/>
      <c r="G41" s="5"/>
      <c r="H41" s="6"/>
      <c r="I41" s="135"/>
      <c r="J41" s="135"/>
      <c r="K41" s="5">
        <v>1</v>
      </c>
      <c r="L41" s="6" t="s">
        <v>65</v>
      </c>
      <c r="M41" s="5">
        <v>1</v>
      </c>
      <c r="N41" s="6" t="s">
        <v>60</v>
      </c>
      <c r="O41" s="135">
        <v>400</v>
      </c>
      <c r="P41" s="135">
        <f>K41*M41*O41</f>
        <v>400</v>
      </c>
      <c r="Q41" s="2"/>
      <c r="S41" s="8"/>
      <c r="T41" s="8"/>
      <c r="U41" s="8"/>
    </row>
    <row r="42" spans="2:21" s="154" customFormat="1" ht="18" x14ac:dyDescent="0.25">
      <c r="B42" s="155"/>
      <c r="C42" s="3" t="s">
        <v>135</v>
      </c>
      <c r="D42" s="4" t="s">
        <v>142</v>
      </c>
      <c r="E42" s="5"/>
      <c r="F42" s="6"/>
      <c r="G42" s="5"/>
      <c r="H42" s="6"/>
      <c r="I42" s="135"/>
      <c r="J42" s="135"/>
      <c r="K42" s="5">
        <v>3</v>
      </c>
      <c r="L42" s="6" t="s">
        <v>65</v>
      </c>
      <c r="M42" s="5">
        <v>1</v>
      </c>
      <c r="N42" s="6" t="s">
        <v>60</v>
      </c>
      <c r="O42" s="135">
        <v>480</v>
      </c>
      <c r="P42" s="135">
        <f>K42*M42*O42</f>
        <v>1440</v>
      </c>
      <c r="Q42" s="2"/>
      <c r="S42" s="8"/>
      <c r="T42" s="8"/>
      <c r="U42" s="8"/>
    </row>
    <row r="43" spans="2:21" s="154" customFormat="1" ht="18" x14ac:dyDescent="0.25">
      <c r="B43" s="155"/>
      <c r="C43" s="3" t="s">
        <v>135</v>
      </c>
      <c r="D43" s="4" t="s">
        <v>141</v>
      </c>
      <c r="E43" s="5"/>
      <c r="F43" s="6"/>
      <c r="G43" s="5"/>
      <c r="H43" s="6"/>
      <c r="I43" s="135"/>
      <c r="J43" s="135"/>
      <c r="K43" s="5">
        <v>1</v>
      </c>
      <c r="L43" s="6" t="s">
        <v>65</v>
      </c>
      <c r="M43" s="5">
        <v>1</v>
      </c>
      <c r="N43" s="6" t="s">
        <v>60</v>
      </c>
      <c r="O43" s="135">
        <v>1700</v>
      </c>
      <c r="P43" s="135">
        <f>K43*M43*O43</f>
        <v>1700</v>
      </c>
      <c r="Q43" s="2"/>
      <c r="S43" s="8"/>
      <c r="T43" s="8"/>
      <c r="U43" s="8"/>
    </row>
    <row r="44" spans="2:21" s="154" customFormat="1" ht="18" x14ac:dyDescent="0.2">
      <c r="B44" s="155"/>
      <c r="C44" s="3" t="s">
        <v>145</v>
      </c>
      <c r="D44" s="4" t="s">
        <v>146</v>
      </c>
      <c r="E44" s="5"/>
      <c r="F44" s="6"/>
      <c r="G44" s="5"/>
      <c r="H44" s="6"/>
      <c r="I44" s="135"/>
      <c r="J44" s="135"/>
      <c r="K44" s="5">
        <v>8</v>
      </c>
      <c r="L44" s="6" t="s">
        <v>65</v>
      </c>
      <c r="M44" s="5">
        <v>1</v>
      </c>
      <c r="N44" s="6" t="s">
        <v>60</v>
      </c>
      <c r="O44" s="135">
        <v>320</v>
      </c>
      <c r="P44" s="135">
        <f>K44*M44*O44</f>
        <v>2560</v>
      </c>
      <c r="Q44" s="2"/>
    </row>
    <row r="45" spans="2:21" s="154" customFormat="1" ht="18" x14ac:dyDescent="0.2">
      <c r="B45" s="155"/>
      <c r="C45" s="3" t="s">
        <v>136</v>
      </c>
      <c r="D45" s="4" t="s">
        <v>147</v>
      </c>
      <c r="E45" s="5"/>
      <c r="F45" s="6"/>
      <c r="G45" s="5"/>
      <c r="H45" s="6"/>
      <c r="I45" s="135"/>
      <c r="J45" s="135"/>
      <c r="K45" s="5">
        <v>2</v>
      </c>
      <c r="L45" s="6" t="s">
        <v>65</v>
      </c>
      <c r="M45" s="5">
        <v>1</v>
      </c>
      <c r="N45" s="6" t="s">
        <v>60</v>
      </c>
      <c r="O45" s="135">
        <v>480</v>
      </c>
      <c r="P45" s="135">
        <f>K45*M45*O45</f>
        <v>960</v>
      </c>
      <c r="Q45" s="2"/>
    </row>
    <row r="46" spans="2:21" s="154" customFormat="1" ht="18" x14ac:dyDescent="0.2">
      <c r="B46" s="155"/>
      <c r="C46" s="3" t="s">
        <v>136</v>
      </c>
      <c r="D46" s="4" t="s">
        <v>148</v>
      </c>
      <c r="E46" s="5"/>
      <c r="F46" s="6"/>
      <c r="G46" s="5"/>
      <c r="H46" s="6"/>
      <c r="I46" s="135"/>
      <c r="J46" s="135"/>
      <c r="K46" s="5">
        <v>1</v>
      </c>
      <c r="L46" s="6" t="s">
        <v>65</v>
      </c>
      <c r="M46" s="5">
        <v>1</v>
      </c>
      <c r="N46" s="6" t="s">
        <v>60</v>
      </c>
      <c r="O46" s="135">
        <v>1700</v>
      </c>
      <c r="P46" s="135">
        <f t="shared" ref="P46:P48" si="6">K46*M46*O46</f>
        <v>1700</v>
      </c>
      <c r="Q46" s="2"/>
    </row>
    <row r="47" spans="2:21" s="154" customFormat="1" ht="18" x14ac:dyDescent="0.2">
      <c r="B47" s="155"/>
      <c r="C47" s="3" t="s">
        <v>149</v>
      </c>
      <c r="D47" s="4" t="s">
        <v>150</v>
      </c>
      <c r="E47" s="5"/>
      <c r="F47" s="6"/>
      <c r="G47" s="5"/>
      <c r="H47" s="6"/>
      <c r="I47" s="135"/>
      <c r="J47" s="135"/>
      <c r="K47" s="5">
        <v>1</v>
      </c>
      <c r="L47" s="6" t="s">
        <v>65</v>
      </c>
      <c r="M47" s="5">
        <v>1</v>
      </c>
      <c r="N47" s="6" t="s">
        <v>60</v>
      </c>
      <c r="O47" s="135">
        <v>580</v>
      </c>
      <c r="P47" s="135">
        <f t="shared" si="6"/>
        <v>580</v>
      </c>
      <c r="Q47" s="2"/>
    </row>
    <row r="48" spans="2:21" s="154" customFormat="1" ht="18" x14ac:dyDescent="0.2">
      <c r="B48" s="155"/>
      <c r="C48" s="3" t="s">
        <v>697</v>
      </c>
      <c r="D48" s="4"/>
      <c r="E48" s="5"/>
      <c r="F48" s="6"/>
      <c r="G48" s="5"/>
      <c r="H48" s="6"/>
      <c r="I48" s="135"/>
      <c r="J48" s="135"/>
      <c r="K48" s="5">
        <v>1</v>
      </c>
      <c r="L48" s="6" t="s">
        <v>59</v>
      </c>
      <c r="M48" s="5">
        <v>1</v>
      </c>
      <c r="N48" s="6" t="s">
        <v>60</v>
      </c>
      <c r="O48" s="135">
        <f>83+174</f>
        <v>257</v>
      </c>
      <c r="P48" s="135">
        <f t="shared" si="6"/>
        <v>257</v>
      </c>
      <c r="Q48" s="2"/>
    </row>
    <row r="49" spans="2:17" s="154" customFormat="1" ht="18" x14ac:dyDescent="0.2">
      <c r="B49" s="155"/>
      <c r="C49" s="3" t="s">
        <v>143</v>
      </c>
      <c r="D49" s="4" t="s">
        <v>144</v>
      </c>
      <c r="E49" s="5"/>
      <c r="F49" s="6"/>
      <c r="G49" s="5"/>
      <c r="H49" s="6"/>
      <c r="I49" s="135"/>
      <c r="J49" s="135"/>
      <c r="K49" s="5">
        <v>1</v>
      </c>
      <c r="L49" s="6" t="s">
        <v>65</v>
      </c>
      <c r="M49" s="5">
        <v>1</v>
      </c>
      <c r="N49" s="6" t="s">
        <v>60</v>
      </c>
      <c r="O49" s="135">
        <v>1500</v>
      </c>
      <c r="P49" s="135">
        <f t="shared" ref="P49" si="7">K49*M49*O49</f>
        <v>1500</v>
      </c>
      <c r="Q49" s="2"/>
    </row>
    <row r="50" spans="2:17" s="154" customFormat="1" ht="28" x14ac:dyDescent="0.2">
      <c r="B50" s="155"/>
      <c r="C50" s="3" t="s">
        <v>32</v>
      </c>
      <c r="D50" s="4" t="s">
        <v>107</v>
      </c>
      <c r="E50" s="5">
        <v>2</v>
      </c>
      <c r="F50" s="6" t="s">
        <v>65</v>
      </c>
      <c r="G50" s="5">
        <v>1</v>
      </c>
      <c r="H50" s="6" t="s">
        <v>64</v>
      </c>
      <c r="I50" s="135">
        <v>2000</v>
      </c>
      <c r="J50" s="135">
        <f>E50*G50*I50</f>
        <v>4000</v>
      </c>
      <c r="K50" s="5">
        <v>2</v>
      </c>
      <c r="L50" s="6" t="s">
        <v>65</v>
      </c>
      <c r="M50" s="5">
        <v>1</v>
      </c>
      <c r="N50" s="6" t="s">
        <v>64</v>
      </c>
      <c r="O50" s="135">
        <v>2000</v>
      </c>
      <c r="P50" s="135">
        <f>K50*M50*O50</f>
        <v>4000</v>
      </c>
      <c r="Q50" s="2"/>
    </row>
    <row r="51" spans="2:17" s="154" customFormat="1" ht="18" x14ac:dyDescent="0.2">
      <c r="B51" s="155"/>
      <c r="C51" s="158" t="s">
        <v>739</v>
      </c>
      <c r="D51" s="158"/>
      <c r="E51" s="158"/>
      <c r="F51" s="158"/>
      <c r="G51" s="158"/>
      <c r="H51" s="158"/>
      <c r="I51" s="159"/>
      <c r="J51" s="159">
        <f>SUM(J36:J50)</f>
        <v>14600</v>
      </c>
      <c r="K51" s="159"/>
      <c r="L51" s="159"/>
      <c r="M51" s="159"/>
      <c r="N51" s="159"/>
      <c r="O51" s="159"/>
      <c r="P51" s="159">
        <f>SUM(P36:P50)</f>
        <v>23197</v>
      </c>
      <c r="Q51" s="2"/>
    </row>
    <row r="52" spans="2:17" s="154" customFormat="1" ht="18" x14ac:dyDescent="0.2">
      <c r="B52" s="155" t="s">
        <v>44</v>
      </c>
      <c r="C52" s="3" t="s">
        <v>73</v>
      </c>
      <c r="D52" s="4"/>
      <c r="E52" s="5">
        <v>30</v>
      </c>
      <c r="F52" s="6" t="s">
        <v>74</v>
      </c>
      <c r="G52" s="5">
        <v>1</v>
      </c>
      <c r="H52" s="6" t="s">
        <v>60</v>
      </c>
      <c r="I52" s="135">
        <v>0.6</v>
      </c>
      <c r="J52" s="135">
        <f t="shared" ref="J52:J60" si="8">E52*G52*I52</f>
        <v>18</v>
      </c>
      <c r="K52" s="5">
        <v>30</v>
      </c>
      <c r="L52" s="6" t="s">
        <v>74</v>
      </c>
      <c r="M52" s="5">
        <v>1</v>
      </c>
      <c r="N52" s="6" t="s">
        <v>60</v>
      </c>
      <c r="O52" s="135">
        <v>0.6</v>
      </c>
      <c r="P52" s="135">
        <f t="shared" ref="P52:P60" si="9">K52*M52*O52</f>
        <v>18</v>
      </c>
      <c r="Q52" s="2"/>
    </row>
    <row r="53" spans="2:17" s="154" customFormat="1" ht="18" x14ac:dyDescent="0.2">
      <c r="B53" s="155"/>
      <c r="C53" s="3" t="s">
        <v>101</v>
      </c>
      <c r="D53" s="4"/>
      <c r="E53" s="5">
        <v>2</v>
      </c>
      <c r="F53" s="6" t="s">
        <v>71</v>
      </c>
      <c r="G53" s="5">
        <v>1</v>
      </c>
      <c r="H53" s="6" t="s">
        <v>60</v>
      </c>
      <c r="I53" s="135">
        <v>15</v>
      </c>
      <c r="J53" s="135">
        <f t="shared" si="8"/>
        <v>30</v>
      </c>
      <c r="K53" s="5">
        <v>2</v>
      </c>
      <c r="L53" s="6" t="s">
        <v>71</v>
      </c>
      <c r="M53" s="5">
        <v>1</v>
      </c>
      <c r="N53" s="6" t="s">
        <v>60</v>
      </c>
      <c r="O53" s="135">
        <v>15</v>
      </c>
      <c r="P53" s="135">
        <f t="shared" si="9"/>
        <v>30</v>
      </c>
      <c r="Q53" s="2"/>
    </row>
    <row r="54" spans="2:17" s="154" customFormat="1" ht="18" x14ac:dyDescent="0.2">
      <c r="B54" s="155"/>
      <c r="C54" s="3" t="s">
        <v>100</v>
      </c>
      <c r="D54" s="4"/>
      <c r="E54" s="5">
        <v>5</v>
      </c>
      <c r="F54" s="6" t="s">
        <v>71</v>
      </c>
      <c r="G54" s="5">
        <v>1</v>
      </c>
      <c r="H54" s="6" t="s">
        <v>60</v>
      </c>
      <c r="I54" s="135">
        <v>40</v>
      </c>
      <c r="J54" s="135">
        <f t="shared" si="8"/>
        <v>200</v>
      </c>
      <c r="K54" s="5">
        <v>5</v>
      </c>
      <c r="L54" s="6" t="s">
        <v>71</v>
      </c>
      <c r="M54" s="5">
        <v>1</v>
      </c>
      <c r="N54" s="6" t="s">
        <v>60</v>
      </c>
      <c r="O54" s="135">
        <v>40</v>
      </c>
      <c r="P54" s="135">
        <f t="shared" si="9"/>
        <v>200</v>
      </c>
      <c r="Q54" s="2"/>
    </row>
    <row r="55" spans="2:17" s="154" customFormat="1" ht="18" x14ac:dyDescent="0.2">
      <c r="B55" s="155"/>
      <c r="C55" s="3" t="s">
        <v>70</v>
      </c>
      <c r="D55" s="4"/>
      <c r="E55" s="5">
        <v>4</v>
      </c>
      <c r="F55" s="6" t="s">
        <v>71</v>
      </c>
      <c r="G55" s="5">
        <v>1</v>
      </c>
      <c r="H55" s="6" t="s">
        <v>60</v>
      </c>
      <c r="I55" s="135">
        <v>180</v>
      </c>
      <c r="J55" s="135">
        <f t="shared" si="8"/>
        <v>720</v>
      </c>
      <c r="K55" s="5">
        <v>3</v>
      </c>
      <c r="L55" s="6" t="s">
        <v>71</v>
      </c>
      <c r="M55" s="5">
        <v>1</v>
      </c>
      <c r="N55" s="6" t="s">
        <v>60</v>
      </c>
      <c r="O55" s="135">
        <v>180</v>
      </c>
      <c r="P55" s="135">
        <f t="shared" si="9"/>
        <v>540</v>
      </c>
      <c r="Q55" s="2"/>
    </row>
    <row r="56" spans="2:17" s="154" customFormat="1" ht="18" x14ac:dyDescent="0.2">
      <c r="B56" s="155"/>
      <c r="C56" s="3" t="s">
        <v>72</v>
      </c>
      <c r="D56" s="4"/>
      <c r="E56" s="5">
        <v>4</v>
      </c>
      <c r="F56" s="6" t="s">
        <v>71</v>
      </c>
      <c r="G56" s="5">
        <v>1</v>
      </c>
      <c r="H56" s="6" t="s">
        <v>60</v>
      </c>
      <c r="I56" s="135">
        <v>35</v>
      </c>
      <c r="J56" s="135">
        <f t="shared" si="8"/>
        <v>140</v>
      </c>
      <c r="K56" s="5">
        <v>0</v>
      </c>
      <c r="L56" s="6" t="s">
        <v>71</v>
      </c>
      <c r="M56" s="5">
        <v>1</v>
      </c>
      <c r="N56" s="6" t="s">
        <v>60</v>
      </c>
      <c r="O56" s="135">
        <v>35</v>
      </c>
      <c r="P56" s="135">
        <f t="shared" si="9"/>
        <v>0</v>
      </c>
      <c r="Q56" s="2"/>
    </row>
    <row r="57" spans="2:17" s="154" customFormat="1" ht="18" x14ac:dyDescent="0.2">
      <c r="B57" s="155"/>
      <c r="C57" s="3" t="s">
        <v>717</v>
      </c>
      <c r="D57" s="4" t="s">
        <v>718</v>
      </c>
      <c r="E57" s="5"/>
      <c r="F57" s="6"/>
      <c r="G57" s="5"/>
      <c r="H57" s="6"/>
      <c r="I57" s="135"/>
      <c r="J57" s="135"/>
      <c r="K57" s="5">
        <v>90</v>
      </c>
      <c r="L57" s="6" t="s">
        <v>71</v>
      </c>
      <c r="M57" s="5">
        <v>1</v>
      </c>
      <c r="N57" s="6" t="s">
        <v>60</v>
      </c>
      <c r="O57" s="135">
        <v>1</v>
      </c>
      <c r="P57" s="135">
        <f t="shared" si="9"/>
        <v>90</v>
      </c>
      <c r="Q57" s="2"/>
    </row>
    <row r="58" spans="2:17" s="154" customFormat="1" ht="18" x14ac:dyDescent="0.2">
      <c r="B58" s="155"/>
      <c r="C58" s="3" t="s">
        <v>717</v>
      </c>
      <c r="D58" s="4" t="s">
        <v>719</v>
      </c>
      <c r="E58" s="5"/>
      <c r="F58" s="6"/>
      <c r="G58" s="5"/>
      <c r="H58" s="6"/>
      <c r="I58" s="135"/>
      <c r="J58" s="135"/>
      <c r="K58" s="5">
        <v>90</v>
      </c>
      <c r="L58" s="6" t="s">
        <v>71</v>
      </c>
      <c r="M58" s="5">
        <v>1</v>
      </c>
      <c r="N58" s="6" t="s">
        <v>60</v>
      </c>
      <c r="O58" s="135">
        <v>4.5</v>
      </c>
      <c r="P58" s="135">
        <f t="shared" ref="P58" si="10">K58*M58*O58</f>
        <v>405</v>
      </c>
      <c r="Q58" s="2"/>
    </row>
    <row r="59" spans="2:17" s="154" customFormat="1" ht="18" x14ac:dyDescent="0.2">
      <c r="B59" s="155"/>
      <c r="C59" s="3" t="s">
        <v>698</v>
      </c>
      <c r="D59" s="4"/>
      <c r="E59" s="5"/>
      <c r="F59" s="6"/>
      <c r="G59" s="5"/>
      <c r="H59" s="6"/>
      <c r="I59" s="135"/>
      <c r="J59" s="135"/>
      <c r="K59" s="5">
        <v>4</v>
      </c>
      <c r="L59" s="6" t="s">
        <v>71</v>
      </c>
      <c r="M59" s="5">
        <v>1</v>
      </c>
      <c r="N59" s="6" t="s">
        <v>60</v>
      </c>
      <c r="O59" s="135">
        <v>100</v>
      </c>
      <c r="P59" s="135">
        <f t="shared" si="9"/>
        <v>400</v>
      </c>
      <c r="Q59" s="2"/>
    </row>
    <row r="60" spans="2:17" s="154" customFormat="1" ht="18" x14ac:dyDescent="0.2">
      <c r="B60" s="155"/>
      <c r="C60" s="3" t="s">
        <v>78</v>
      </c>
      <c r="D60" s="4" t="s">
        <v>109</v>
      </c>
      <c r="E60" s="5">
        <v>1</v>
      </c>
      <c r="F60" s="6" t="s">
        <v>59</v>
      </c>
      <c r="G60" s="5">
        <v>1</v>
      </c>
      <c r="H60" s="6" t="s">
        <v>60</v>
      </c>
      <c r="I60" s="135">
        <v>2500</v>
      </c>
      <c r="J60" s="135">
        <f t="shared" si="8"/>
        <v>2500</v>
      </c>
      <c r="K60" s="5">
        <v>1</v>
      </c>
      <c r="L60" s="6" t="s">
        <v>59</v>
      </c>
      <c r="M60" s="5">
        <v>1</v>
      </c>
      <c r="N60" s="6" t="s">
        <v>60</v>
      </c>
      <c r="O60" s="135">
        <v>2500</v>
      </c>
      <c r="P60" s="135">
        <f t="shared" si="9"/>
        <v>2500</v>
      </c>
      <c r="Q60" s="2"/>
    </row>
    <row r="61" spans="2:17" s="154" customFormat="1" ht="18" x14ac:dyDescent="0.2">
      <c r="B61" s="155"/>
      <c r="C61" s="158" t="s">
        <v>740</v>
      </c>
      <c r="D61" s="158"/>
      <c r="E61" s="158"/>
      <c r="F61" s="158"/>
      <c r="G61" s="158"/>
      <c r="H61" s="158"/>
      <c r="I61" s="164"/>
      <c r="J61" s="164">
        <f>SUM(J52:J60)</f>
        <v>3608</v>
      </c>
      <c r="K61" s="164"/>
      <c r="L61" s="164"/>
      <c r="M61" s="164"/>
      <c r="N61" s="164"/>
      <c r="O61" s="164"/>
      <c r="P61" s="164">
        <f>SUM(P52:P60)</f>
        <v>4183</v>
      </c>
      <c r="Q61" s="2"/>
    </row>
    <row r="62" spans="2:17" s="154" customFormat="1" ht="33" customHeight="1" x14ac:dyDescent="0.2">
      <c r="B62" s="155" t="s">
        <v>20</v>
      </c>
      <c r="C62" s="3" t="s">
        <v>37</v>
      </c>
      <c r="D62" s="4" t="s">
        <v>90</v>
      </c>
      <c r="E62" s="5">
        <v>90</v>
      </c>
      <c r="F62" s="6" t="s">
        <v>54</v>
      </c>
      <c r="G62" s="5">
        <v>1</v>
      </c>
      <c r="H62" s="6" t="s">
        <v>59</v>
      </c>
      <c r="I62" s="135">
        <v>50</v>
      </c>
      <c r="J62" s="135">
        <f t="shared" ref="J62:J73" si="11">E62*G62*I62</f>
        <v>4500</v>
      </c>
      <c r="K62" s="5">
        <v>73</v>
      </c>
      <c r="L62" s="6" t="s">
        <v>54</v>
      </c>
      <c r="M62" s="5">
        <v>1</v>
      </c>
      <c r="N62" s="6" t="s">
        <v>59</v>
      </c>
      <c r="O62" s="135">
        <v>50</v>
      </c>
      <c r="P62" s="135">
        <f t="shared" ref="P62:P73" si="12">K62*M62*O62</f>
        <v>3650</v>
      </c>
      <c r="Q62" s="2" t="s">
        <v>699</v>
      </c>
    </row>
    <row r="63" spans="2:17" s="154" customFormat="1" ht="33" customHeight="1" x14ac:dyDescent="0.2">
      <c r="B63" s="155"/>
      <c r="C63" s="3" t="s">
        <v>37</v>
      </c>
      <c r="D63" s="4" t="s">
        <v>90</v>
      </c>
      <c r="E63" s="5"/>
      <c r="F63" s="6"/>
      <c r="G63" s="5"/>
      <c r="H63" s="6"/>
      <c r="I63" s="135"/>
      <c r="J63" s="135"/>
      <c r="K63" s="5">
        <v>4</v>
      </c>
      <c r="L63" s="6" t="s">
        <v>54</v>
      </c>
      <c r="M63" s="5">
        <v>1</v>
      </c>
      <c r="N63" s="6" t="s">
        <v>59</v>
      </c>
      <c r="O63" s="135">
        <v>100</v>
      </c>
      <c r="P63" s="135">
        <f t="shared" ref="P63" si="13">K63*M63*O63</f>
        <v>400</v>
      </c>
      <c r="Q63" s="2" t="s">
        <v>700</v>
      </c>
    </row>
    <row r="64" spans="2:17" s="154" customFormat="1" ht="33" customHeight="1" x14ac:dyDescent="0.2">
      <c r="B64" s="155"/>
      <c r="C64" s="3" t="s">
        <v>37</v>
      </c>
      <c r="D64" s="4" t="s">
        <v>713</v>
      </c>
      <c r="E64" s="5"/>
      <c r="F64" s="6"/>
      <c r="G64" s="5"/>
      <c r="H64" s="6"/>
      <c r="I64" s="135"/>
      <c r="J64" s="135"/>
      <c r="K64" s="5">
        <v>1</v>
      </c>
      <c r="L64" s="6" t="s">
        <v>59</v>
      </c>
      <c r="M64" s="5">
        <v>1</v>
      </c>
      <c r="N64" s="6" t="s">
        <v>60</v>
      </c>
      <c r="O64" s="135">
        <v>3122</v>
      </c>
      <c r="P64" s="135">
        <f t="shared" ref="P64" si="14">K64*M64*O64</f>
        <v>3122</v>
      </c>
      <c r="Q64" s="2"/>
    </row>
    <row r="65" spans="2:17" s="154" customFormat="1" ht="18" x14ac:dyDescent="0.2">
      <c r="B65" s="155"/>
      <c r="C65" s="3" t="s">
        <v>37</v>
      </c>
      <c r="D65" s="4" t="s">
        <v>94</v>
      </c>
      <c r="E65" s="5">
        <v>90</v>
      </c>
      <c r="F65" s="6" t="s">
        <v>54</v>
      </c>
      <c r="G65" s="5">
        <v>1</v>
      </c>
      <c r="H65" s="6" t="s">
        <v>59</v>
      </c>
      <c r="I65" s="135">
        <v>148</v>
      </c>
      <c r="J65" s="135">
        <f t="shared" si="11"/>
        <v>13320</v>
      </c>
      <c r="K65" s="5">
        <v>90</v>
      </c>
      <c r="L65" s="6" t="s">
        <v>54</v>
      </c>
      <c r="M65" s="5">
        <v>1</v>
      </c>
      <c r="N65" s="6" t="s">
        <v>59</v>
      </c>
      <c r="O65" s="105">
        <v>148</v>
      </c>
      <c r="P65" s="105">
        <f t="shared" si="12"/>
        <v>13320</v>
      </c>
      <c r="Q65" s="2"/>
    </row>
    <row r="66" spans="2:17" s="154" customFormat="1" ht="18" x14ac:dyDescent="0.2">
      <c r="B66" s="155"/>
      <c r="C66" s="3" t="s">
        <v>37</v>
      </c>
      <c r="D66" s="4" t="s">
        <v>96</v>
      </c>
      <c r="E66" s="5">
        <v>1</v>
      </c>
      <c r="F66" s="6" t="s">
        <v>60</v>
      </c>
      <c r="G66" s="5">
        <v>1</v>
      </c>
      <c r="H66" s="6" t="s">
        <v>59</v>
      </c>
      <c r="I66" s="135">
        <v>1500</v>
      </c>
      <c r="J66" s="135">
        <f t="shared" si="11"/>
        <v>1500</v>
      </c>
      <c r="K66" s="5">
        <v>1</v>
      </c>
      <c r="L66" s="6" t="s">
        <v>60</v>
      </c>
      <c r="M66" s="5">
        <v>1</v>
      </c>
      <c r="N66" s="6" t="s">
        <v>59</v>
      </c>
      <c r="O66" s="105">
        <v>1500</v>
      </c>
      <c r="P66" s="105">
        <f t="shared" si="12"/>
        <v>1500</v>
      </c>
      <c r="Q66" s="2"/>
    </row>
    <row r="67" spans="2:17" s="154" customFormat="1" ht="18" x14ac:dyDescent="0.2">
      <c r="B67" s="155"/>
      <c r="C67" s="3" t="s">
        <v>37</v>
      </c>
      <c r="D67" s="4" t="s">
        <v>95</v>
      </c>
      <c r="E67" s="5">
        <v>1</v>
      </c>
      <c r="F67" s="6" t="s">
        <v>54</v>
      </c>
      <c r="G67" s="5">
        <v>1</v>
      </c>
      <c r="H67" s="6" t="s">
        <v>59</v>
      </c>
      <c r="I67" s="135">
        <v>1000</v>
      </c>
      <c r="J67" s="135">
        <f t="shared" si="11"/>
        <v>1000</v>
      </c>
      <c r="K67" s="5">
        <v>1</v>
      </c>
      <c r="L67" s="6" t="s">
        <v>54</v>
      </c>
      <c r="M67" s="5">
        <v>1</v>
      </c>
      <c r="N67" s="6" t="s">
        <v>59</v>
      </c>
      <c r="O67" s="105">
        <v>1000</v>
      </c>
      <c r="P67" s="105">
        <f t="shared" si="12"/>
        <v>1000</v>
      </c>
      <c r="Q67" s="2"/>
    </row>
    <row r="68" spans="2:17" s="154" customFormat="1" ht="18" x14ac:dyDescent="0.2">
      <c r="B68" s="155"/>
      <c r="C68" s="3" t="s">
        <v>37</v>
      </c>
      <c r="D68" s="4" t="s">
        <v>91</v>
      </c>
      <c r="E68" s="5">
        <v>3</v>
      </c>
      <c r="F68" s="6" t="s">
        <v>54</v>
      </c>
      <c r="G68" s="5">
        <v>1</v>
      </c>
      <c r="H68" s="6" t="s">
        <v>59</v>
      </c>
      <c r="I68" s="135">
        <v>400</v>
      </c>
      <c r="J68" s="135">
        <f t="shared" si="11"/>
        <v>1200</v>
      </c>
      <c r="K68" s="5">
        <v>4</v>
      </c>
      <c r="L68" s="6" t="s">
        <v>54</v>
      </c>
      <c r="M68" s="5">
        <v>1</v>
      </c>
      <c r="N68" s="6" t="s">
        <v>59</v>
      </c>
      <c r="O68" s="105">
        <v>400</v>
      </c>
      <c r="P68" s="105">
        <f t="shared" si="12"/>
        <v>1600</v>
      </c>
      <c r="Q68" s="2"/>
    </row>
    <row r="69" spans="2:17" s="154" customFormat="1" ht="18" x14ac:dyDescent="0.2">
      <c r="B69" s="155"/>
      <c r="C69" s="3" t="s">
        <v>37</v>
      </c>
      <c r="D69" s="4" t="s">
        <v>731</v>
      </c>
      <c r="E69" s="5"/>
      <c r="F69" s="6"/>
      <c r="G69" s="5"/>
      <c r="H69" s="6"/>
      <c r="I69" s="135"/>
      <c r="J69" s="135"/>
      <c r="K69" s="5">
        <v>4</v>
      </c>
      <c r="L69" s="6" t="s">
        <v>54</v>
      </c>
      <c r="M69" s="5">
        <v>1</v>
      </c>
      <c r="N69" s="6" t="s">
        <v>59</v>
      </c>
      <c r="O69" s="105">
        <v>80</v>
      </c>
      <c r="P69" s="105">
        <f t="shared" ref="P69" si="15">K69*M69*O69</f>
        <v>320</v>
      </c>
      <c r="Q69" s="2"/>
    </row>
    <row r="70" spans="2:17" s="154" customFormat="1" ht="18" x14ac:dyDescent="0.2">
      <c r="B70" s="155"/>
      <c r="C70" s="3" t="s">
        <v>84</v>
      </c>
      <c r="D70" s="4" t="s">
        <v>97</v>
      </c>
      <c r="E70" s="5">
        <v>1</v>
      </c>
      <c r="F70" s="6" t="s">
        <v>85</v>
      </c>
      <c r="G70" s="5">
        <v>1</v>
      </c>
      <c r="H70" s="6" t="s">
        <v>60</v>
      </c>
      <c r="I70" s="135">
        <v>6800</v>
      </c>
      <c r="J70" s="135">
        <f t="shared" si="11"/>
        <v>6800</v>
      </c>
      <c r="K70" s="5">
        <v>1</v>
      </c>
      <c r="L70" s="6" t="s">
        <v>85</v>
      </c>
      <c r="M70" s="5">
        <v>1</v>
      </c>
      <c r="N70" s="6" t="s">
        <v>60</v>
      </c>
      <c r="O70" s="105">
        <v>6800</v>
      </c>
      <c r="P70" s="105">
        <f t="shared" si="12"/>
        <v>6800</v>
      </c>
      <c r="Q70" s="2"/>
    </row>
    <row r="71" spans="2:17" s="154" customFormat="1" ht="18" x14ac:dyDescent="0.2">
      <c r="B71" s="155"/>
      <c r="C71" s="3" t="s">
        <v>84</v>
      </c>
      <c r="D71" s="4" t="s">
        <v>732</v>
      </c>
      <c r="E71" s="5"/>
      <c r="F71" s="6"/>
      <c r="G71" s="5"/>
      <c r="H71" s="6"/>
      <c r="I71" s="135"/>
      <c r="J71" s="135"/>
      <c r="K71" s="5">
        <v>24</v>
      </c>
      <c r="L71" s="6" t="s">
        <v>733</v>
      </c>
      <c r="M71" s="5">
        <v>1</v>
      </c>
      <c r="N71" s="6" t="s">
        <v>60</v>
      </c>
      <c r="O71" s="105">
        <v>35</v>
      </c>
      <c r="P71" s="105">
        <f t="shared" si="12"/>
        <v>840</v>
      </c>
      <c r="Q71" s="2"/>
    </row>
    <row r="72" spans="2:17" s="154" customFormat="1" ht="18" x14ac:dyDescent="0.2">
      <c r="B72" s="155"/>
      <c r="C72" s="3" t="s">
        <v>29</v>
      </c>
      <c r="D72" s="4"/>
      <c r="E72" s="5">
        <v>2</v>
      </c>
      <c r="F72" s="6" t="s">
        <v>54</v>
      </c>
      <c r="G72" s="5">
        <v>1</v>
      </c>
      <c r="H72" s="6" t="s">
        <v>64</v>
      </c>
      <c r="I72" s="135">
        <v>500</v>
      </c>
      <c r="J72" s="135">
        <f t="shared" si="11"/>
        <v>1000</v>
      </c>
      <c r="K72" s="5">
        <v>2</v>
      </c>
      <c r="L72" s="6" t="s">
        <v>54</v>
      </c>
      <c r="M72" s="5">
        <v>1</v>
      </c>
      <c r="N72" s="6" t="s">
        <v>64</v>
      </c>
      <c r="O72" s="105">
        <v>500</v>
      </c>
      <c r="P72" s="105">
        <f t="shared" si="12"/>
        <v>1000</v>
      </c>
      <c r="Q72" s="2"/>
    </row>
    <row r="73" spans="2:17" s="154" customFormat="1" ht="18" x14ac:dyDescent="0.2">
      <c r="B73" s="155"/>
      <c r="C73" s="3" t="s">
        <v>30</v>
      </c>
      <c r="D73" s="4"/>
      <c r="E73" s="5">
        <v>90</v>
      </c>
      <c r="F73" s="6" t="s">
        <v>54</v>
      </c>
      <c r="G73" s="5">
        <v>1</v>
      </c>
      <c r="H73" s="6" t="s">
        <v>59</v>
      </c>
      <c r="I73" s="135">
        <v>10</v>
      </c>
      <c r="J73" s="135">
        <f t="shared" si="11"/>
        <v>900</v>
      </c>
      <c r="K73" s="5">
        <v>89</v>
      </c>
      <c r="L73" s="6" t="s">
        <v>54</v>
      </c>
      <c r="M73" s="5">
        <v>1</v>
      </c>
      <c r="N73" s="6" t="s">
        <v>59</v>
      </c>
      <c r="O73" s="105">
        <v>10</v>
      </c>
      <c r="P73" s="105">
        <f t="shared" si="12"/>
        <v>890</v>
      </c>
      <c r="Q73" s="2"/>
    </row>
    <row r="74" spans="2:17" s="154" customFormat="1" ht="18" x14ac:dyDescent="0.2">
      <c r="B74" s="155"/>
      <c r="C74" s="158" t="s">
        <v>741</v>
      </c>
      <c r="D74" s="158"/>
      <c r="E74" s="158"/>
      <c r="F74" s="158"/>
      <c r="G74" s="158"/>
      <c r="H74" s="158"/>
      <c r="I74" s="164"/>
      <c r="J74" s="164">
        <f>SUM(J62:J73)</f>
        <v>30220</v>
      </c>
      <c r="K74" s="165"/>
      <c r="L74" s="165"/>
      <c r="M74" s="165"/>
      <c r="N74" s="165"/>
      <c r="O74" s="165"/>
      <c r="P74" s="165">
        <f>SUM(P62:P73)</f>
        <v>34442</v>
      </c>
      <c r="Q74" s="2"/>
    </row>
    <row r="75" spans="2:17" s="154" customFormat="1" ht="42" x14ac:dyDescent="0.2">
      <c r="B75" s="166" t="s">
        <v>25</v>
      </c>
      <c r="C75" s="3" t="s">
        <v>102</v>
      </c>
      <c r="D75" s="4" t="s">
        <v>113</v>
      </c>
      <c r="E75" s="5">
        <v>1</v>
      </c>
      <c r="F75" s="6" t="s">
        <v>60</v>
      </c>
      <c r="G75" s="5">
        <v>1</v>
      </c>
      <c r="H75" s="6" t="s">
        <v>59</v>
      </c>
      <c r="I75" s="135">
        <v>800</v>
      </c>
      <c r="J75" s="135">
        <f>E75*G75*I75</f>
        <v>800</v>
      </c>
      <c r="K75" s="5">
        <v>1</v>
      </c>
      <c r="L75" s="6" t="s">
        <v>60</v>
      </c>
      <c r="M75" s="5">
        <v>1</v>
      </c>
      <c r="N75" s="6" t="s">
        <v>59</v>
      </c>
      <c r="O75" s="105">
        <v>800</v>
      </c>
      <c r="P75" s="105">
        <f t="shared" ref="P75:P83" si="16">K75*M75*O75</f>
        <v>800</v>
      </c>
      <c r="Q75" s="2"/>
    </row>
    <row r="76" spans="2:17" s="154" customFormat="1" ht="18" x14ac:dyDescent="0.2">
      <c r="B76" s="167"/>
      <c r="C76" s="3" t="s">
        <v>722</v>
      </c>
      <c r="D76" s="4"/>
      <c r="E76" s="5"/>
      <c r="F76" s="6"/>
      <c r="G76" s="5"/>
      <c r="H76" s="6"/>
      <c r="I76" s="135"/>
      <c r="J76" s="135"/>
      <c r="K76" s="5">
        <v>100</v>
      </c>
      <c r="L76" s="6" t="s">
        <v>71</v>
      </c>
      <c r="M76" s="5">
        <v>1</v>
      </c>
      <c r="N76" s="6" t="s">
        <v>59</v>
      </c>
      <c r="O76" s="105">
        <v>10</v>
      </c>
      <c r="P76" s="105">
        <f t="shared" si="16"/>
        <v>1000</v>
      </c>
      <c r="Q76" s="2"/>
    </row>
    <row r="77" spans="2:17" s="154" customFormat="1" ht="18" x14ac:dyDescent="0.2">
      <c r="B77" s="167"/>
      <c r="C77" s="3" t="s">
        <v>716</v>
      </c>
      <c r="D77" s="4" t="s">
        <v>98</v>
      </c>
      <c r="E77" s="5">
        <v>90</v>
      </c>
      <c r="F77" s="6" t="s">
        <v>71</v>
      </c>
      <c r="G77" s="5">
        <v>1</v>
      </c>
      <c r="H77" s="6" t="s">
        <v>59</v>
      </c>
      <c r="I77" s="135">
        <v>5</v>
      </c>
      <c r="J77" s="135">
        <f>E77*G77*I77</f>
        <v>450</v>
      </c>
      <c r="K77" s="5">
        <v>90</v>
      </c>
      <c r="L77" s="6" t="s">
        <v>71</v>
      </c>
      <c r="M77" s="5">
        <v>1</v>
      </c>
      <c r="N77" s="6" t="s">
        <v>59</v>
      </c>
      <c r="O77" s="105">
        <v>5</v>
      </c>
      <c r="P77" s="105">
        <f t="shared" si="16"/>
        <v>450</v>
      </c>
      <c r="Q77" s="2"/>
    </row>
    <row r="78" spans="2:17" s="154" customFormat="1" ht="18" x14ac:dyDescent="0.2">
      <c r="B78" s="167"/>
      <c r="C78" s="3" t="s">
        <v>716</v>
      </c>
      <c r="D78" s="4" t="s">
        <v>715</v>
      </c>
      <c r="E78" s="5"/>
      <c r="F78" s="6"/>
      <c r="G78" s="5"/>
      <c r="H78" s="6"/>
      <c r="I78" s="135"/>
      <c r="J78" s="135"/>
      <c r="K78" s="5">
        <v>90</v>
      </c>
      <c r="L78" s="6" t="s">
        <v>71</v>
      </c>
      <c r="M78" s="5">
        <v>1</v>
      </c>
      <c r="N78" s="6" t="s">
        <v>59</v>
      </c>
      <c r="O78" s="105">
        <v>9.9</v>
      </c>
      <c r="P78" s="105">
        <f t="shared" si="16"/>
        <v>891</v>
      </c>
      <c r="Q78" s="135"/>
    </row>
    <row r="79" spans="2:17" s="154" customFormat="1" ht="18" x14ac:dyDescent="0.2">
      <c r="B79" s="167"/>
      <c r="C79" s="3" t="s">
        <v>716</v>
      </c>
      <c r="D79" s="4" t="s">
        <v>721</v>
      </c>
      <c r="E79" s="5"/>
      <c r="F79" s="6"/>
      <c r="G79" s="5"/>
      <c r="H79" s="6"/>
      <c r="I79" s="135"/>
      <c r="J79" s="135"/>
      <c r="K79" s="5">
        <v>1</v>
      </c>
      <c r="L79" s="6" t="s">
        <v>71</v>
      </c>
      <c r="M79" s="5">
        <v>1</v>
      </c>
      <c r="N79" s="6" t="s">
        <v>59</v>
      </c>
      <c r="O79" s="105">
        <f>28*8</f>
        <v>224</v>
      </c>
      <c r="P79" s="105">
        <f t="shared" si="16"/>
        <v>224</v>
      </c>
      <c r="Q79" s="135"/>
    </row>
    <row r="80" spans="2:17" s="154" customFormat="1" ht="18" x14ac:dyDescent="0.2">
      <c r="B80" s="167"/>
      <c r="C80" s="3" t="s">
        <v>716</v>
      </c>
      <c r="D80" s="4" t="s">
        <v>104</v>
      </c>
      <c r="E80" s="5">
        <v>1</v>
      </c>
      <c r="F80" s="6" t="s">
        <v>60</v>
      </c>
      <c r="G80" s="5">
        <v>1</v>
      </c>
      <c r="H80" s="6" t="s">
        <v>59</v>
      </c>
      <c r="I80" s="135">
        <v>1000</v>
      </c>
      <c r="J80" s="135">
        <f>E80*G80*I80</f>
        <v>1000</v>
      </c>
      <c r="K80" s="5">
        <v>1</v>
      </c>
      <c r="L80" s="6" t="s">
        <v>60</v>
      </c>
      <c r="M80" s="5">
        <v>1</v>
      </c>
      <c r="N80" s="6" t="s">
        <v>59</v>
      </c>
      <c r="O80" s="105">
        <v>1000</v>
      </c>
      <c r="P80" s="105">
        <f t="shared" si="16"/>
        <v>1000</v>
      </c>
      <c r="Q80" s="2"/>
    </row>
    <row r="81" spans="2:17" s="154" customFormat="1" ht="18" x14ac:dyDescent="0.2">
      <c r="B81" s="167"/>
      <c r="C81" s="3" t="s">
        <v>716</v>
      </c>
      <c r="D81" s="4" t="s">
        <v>99</v>
      </c>
      <c r="E81" s="5">
        <v>1</v>
      </c>
      <c r="F81" s="6" t="s">
        <v>60</v>
      </c>
      <c r="G81" s="5">
        <v>1</v>
      </c>
      <c r="H81" s="6" t="s">
        <v>59</v>
      </c>
      <c r="I81" s="135">
        <v>200</v>
      </c>
      <c r="J81" s="135">
        <f>E81*G81*I81</f>
        <v>200</v>
      </c>
      <c r="K81" s="5">
        <v>1</v>
      </c>
      <c r="L81" s="6" t="s">
        <v>60</v>
      </c>
      <c r="M81" s="5">
        <v>1</v>
      </c>
      <c r="N81" s="6" t="s">
        <v>59</v>
      </c>
      <c r="O81" s="105">
        <f>22.5+81.42+97.6</f>
        <v>201.51999999999998</v>
      </c>
      <c r="P81" s="105">
        <f t="shared" si="16"/>
        <v>201.51999999999998</v>
      </c>
      <c r="Q81" s="2"/>
    </row>
    <row r="82" spans="2:17" s="154" customFormat="1" ht="18" x14ac:dyDescent="0.2">
      <c r="B82" s="167"/>
      <c r="C82" s="3" t="s">
        <v>716</v>
      </c>
      <c r="D82" s="4" t="s">
        <v>709</v>
      </c>
      <c r="E82" s="5"/>
      <c r="F82" s="6"/>
      <c r="G82" s="5"/>
      <c r="H82" s="6"/>
      <c r="I82" s="135"/>
      <c r="J82" s="135"/>
      <c r="K82" s="5">
        <v>90</v>
      </c>
      <c r="L82" s="6" t="s">
        <v>711</v>
      </c>
      <c r="M82" s="5">
        <v>1</v>
      </c>
      <c r="N82" s="6" t="s">
        <v>59</v>
      </c>
      <c r="O82" s="105">
        <v>8</v>
      </c>
      <c r="P82" s="105">
        <f t="shared" si="16"/>
        <v>720</v>
      </c>
      <c r="Q82" s="5"/>
    </row>
    <row r="83" spans="2:17" s="154" customFormat="1" ht="18" x14ac:dyDescent="0.2">
      <c r="B83" s="167"/>
      <c r="C83" s="3" t="s">
        <v>716</v>
      </c>
      <c r="D83" s="4" t="s">
        <v>710</v>
      </c>
      <c r="E83" s="5"/>
      <c r="F83" s="6"/>
      <c r="G83" s="5"/>
      <c r="H83" s="6"/>
      <c r="I83" s="135"/>
      <c r="J83" s="135"/>
      <c r="K83" s="5">
        <v>80</v>
      </c>
      <c r="L83" s="6" t="s">
        <v>712</v>
      </c>
      <c r="M83" s="5">
        <v>1</v>
      </c>
      <c r="N83" s="6" t="s">
        <v>59</v>
      </c>
      <c r="O83" s="105">
        <v>33</v>
      </c>
      <c r="P83" s="105">
        <f t="shared" si="16"/>
        <v>2640</v>
      </c>
      <c r="Q83" s="2"/>
    </row>
    <row r="84" spans="2:17" s="154" customFormat="1" ht="18" x14ac:dyDescent="0.2">
      <c r="B84" s="167"/>
      <c r="C84" s="3" t="s">
        <v>716</v>
      </c>
      <c r="D84" s="4" t="s">
        <v>114</v>
      </c>
      <c r="E84" s="5">
        <v>12</v>
      </c>
      <c r="F84" s="6" t="s">
        <v>71</v>
      </c>
      <c r="G84" s="5">
        <v>1</v>
      </c>
      <c r="H84" s="6" t="s">
        <v>59</v>
      </c>
      <c r="I84" s="135">
        <v>50</v>
      </c>
      <c r="J84" s="135">
        <f>E84*G84*I84</f>
        <v>600</v>
      </c>
      <c r="K84" s="5">
        <v>11</v>
      </c>
      <c r="L84" s="6" t="s">
        <v>61</v>
      </c>
      <c r="M84" s="5">
        <v>1</v>
      </c>
      <c r="N84" s="6" t="s">
        <v>59</v>
      </c>
      <c r="O84" s="105">
        <v>70.16</v>
      </c>
      <c r="P84" s="105">
        <f t="shared" ref="P84" si="17">K84*M84*O84</f>
        <v>771.76</v>
      </c>
      <c r="Q84" s="2"/>
    </row>
    <row r="85" spans="2:17" s="154" customFormat="1" ht="18" x14ac:dyDescent="0.2">
      <c r="B85" s="168"/>
      <c r="C85" s="158" t="s">
        <v>26</v>
      </c>
      <c r="D85" s="158"/>
      <c r="E85" s="158"/>
      <c r="F85" s="158"/>
      <c r="G85" s="158"/>
      <c r="H85" s="158"/>
      <c r="I85" s="164"/>
      <c r="J85" s="164">
        <f>SUM(J75:J84)</f>
        <v>3050</v>
      </c>
      <c r="K85" s="165"/>
      <c r="L85" s="165"/>
      <c r="M85" s="165"/>
      <c r="N85" s="165"/>
      <c r="O85" s="165"/>
      <c r="P85" s="165">
        <f>SUM(P75:P84)</f>
        <v>8698.2800000000007</v>
      </c>
      <c r="Q85" s="2"/>
    </row>
    <row r="86" spans="2:17" s="154" customFormat="1" ht="18" x14ac:dyDescent="0.2">
      <c r="B86" s="155" t="s">
        <v>11</v>
      </c>
      <c r="C86" s="2" t="s">
        <v>38</v>
      </c>
      <c r="D86" s="2"/>
      <c r="E86" s="5">
        <v>1</v>
      </c>
      <c r="F86" s="6" t="s">
        <v>54</v>
      </c>
      <c r="G86" s="5">
        <v>2</v>
      </c>
      <c r="H86" s="6" t="s">
        <v>22</v>
      </c>
      <c r="I86" s="135">
        <v>3000</v>
      </c>
      <c r="J86" s="135">
        <f>E86*G86*I86</f>
        <v>6000</v>
      </c>
      <c r="K86" s="5">
        <v>1</v>
      </c>
      <c r="L86" s="6" t="s">
        <v>54</v>
      </c>
      <c r="M86" s="5">
        <v>2</v>
      </c>
      <c r="N86" s="6" t="s">
        <v>22</v>
      </c>
      <c r="O86" s="105">
        <v>3000</v>
      </c>
      <c r="P86" s="105">
        <f>K86*M86*O86</f>
        <v>6000</v>
      </c>
      <c r="Q86" s="2" t="s">
        <v>49</v>
      </c>
    </row>
    <row r="87" spans="2:17" s="154" customFormat="1" ht="18" x14ac:dyDescent="0.2">
      <c r="B87" s="155"/>
      <c r="C87" s="158" t="s">
        <v>35</v>
      </c>
      <c r="D87" s="158"/>
      <c r="E87" s="158"/>
      <c r="F87" s="158"/>
      <c r="G87" s="158"/>
      <c r="H87" s="158"/>
      <c r="I87" s="164"/>
      <c r="J87" s="164">
        <f>SUM(J86)</f>
        <v>6000</v>
      </c>
      <c r="K87" s="165"/>
      <c r="L87" s="165"/>
      <c r="M87" s="165"/>
      <c r="N87" s="165"/>
      <c r="O87" s="165"/>
      <c r="P87" s="165">
        <f>SUM(P86)</f>
        <v>6000</v>
      </c>
      <c r="Q87" s="2"/>
    </row>
    <row r="88" spans="2:17" s="154" customFormat="1" ht="18" x14ac:dyDescent="0.2">
      <c r="B88" s="155" t="s">
        <v>21</v>
      </c>
      <c r="C88" s="3" t="s">
        <v>51</v>
      </c>
      <c r="D88" s="4" t="s">
        <v>727</v>
      </c>
      <c r="E88" s="5">
        <v>90</v>
      </c>
      <c r="F88" s="6" t="s">
        <v>61</v>
      </c>
      <c r="G88" s="5">
        <v>1</v>
      </c>
      <c r="H88" s="6" t="s">
        <v>59</v>
      </c>
      <c r="I88" s="135">
        <v>100</v>
      </c>
      <c r="J88" s="135">
        <f>E88*G88*I88</f>
        <v>9000</v>
      </c>
      <c r="K88" s="5">
        <v>75</v>
      </c>
      <c r="L88" s="6" t="s">
        <v>61</v>
      </c>
      <c r="M88" s="5">
        <v>1</v>
      </c>
      <c r="N88" s="6" t="s">
        <v>59</v>
      </c>
      <c r="O88" s="105">
        <v>79.150000000000006</v>
      </c>
      <c r="P88" s="105">
        <f>K88*M88*O88</f>
        <v>5936.25</v>
      </c>
      <c r="Q88" s="2"/>
    </row>
    <row r="89" spans="2:17" s="154" customFormat="1" ht="18" x14ac:dyDescent="0.2">
      <c r="B89" s="155"/>
      <c r="C89" s="3" t="s">
        <v>51</v>
      </c>
      <c r="D89" s="4" t="s">
        <v>720</v>
      </c>
      <c r="E89" s="5"/>
      <c r="F89" s="6"/>
      <c r="G89" s="5"/>
      <c r="H89" s="6"/>
      <c r="I89" s="135"/>
      <c r="J89" s="135"/>
      <c r="K89" s="5">
        <v>100</v>
      </c>
      <c r="L89" s="6" t="s">
        <v>61</v>
      </c>
      <c r="M89" s="5">
        <v>1</v>
      </c>
      <c r="N89" s="6" t="s">
        <v>59</v>
      </c>
      <c r="O89" s="105">
        <v>3.5</v>
      </c>
      <c r="P89" s="105">
        <f>K89*M89*O89</f>
        <v>350</v>
      </c>
      <c r="Q89" s="2"/>
    </row>
    <row r="90" spans="2:17" s="154" customFormat="1" ht="18" x14ac:dyDescent="0.2">
      <c r="B90" s="155"/>
      <c r="C90" s="3" t="s">
        <v>701</v>
      </c>
      <c r="D90" s="4" t="s">
        <v>702</v>
      </c>
      <c r="E90" s="5"/>
      <c r="F90" s="6"/>
      <c r="G90" s="5"/>
      <c r="H90" s="6"/>
      <c r="I90" s="135"/>
      <c r="J90" s="135"/>
      <c r="K90" s="5">
        <v>30</v>
      </c>
      <c r="L90" s="6" t="s">
        <v>61</v>
      </c>
      <c r="M90" s="5">
        <v>1</v>
      </c>
      <c r="N90" s="6" t="s">
        <v>59</v>
      </c>
      <c r="O90" s="105">
        <v>114.7</v>
      </c>
      <c r="P90" s="105">
        <f t="shared" ref="P90:P92" si="18">K90*M90*O90</f>
        <v>3441</v>
      </c>
      <c r="Q90" s="2"/>
    </row>
    <row r="91" spans="2:17" s="154" customFormat="1" ht="18" x14ac:dyDescent="0.2">
      <c r="B91" s="155"/>
      <c r="C91" s="3" t="s">
        <v>701</v>
      </c>
      <c r="D91" s="4" t="s">
        <v>703</v>
      </c>
      <c r="E91" s="5"/>
      <c r="F91" s="6"/>
      <c r="G91" s="5"/>
      <c r="H91" s="6"/>
      <c r="I91" s="135"/>
      <c r="J91" s="135"/>
      <c r="K91" s="5">
        <v>10</v>
      </c>
      <c r="L91" s="6" t="s">
        <v>61</v>
      </c>
      <c r="M91" s="5">
        <v>1</v>
      </c>
      <c r="N91" s="6" t="s">
        <v>59</v>
      </c>
      <c r="O91" s="105">
        <v>339</v>
      </c>
      <c r="P91" s="105">
        <f t="shared" si="18"/>
        <v>3390</v>
      </c>
      <c r="Q91" s="2"/>
    </row>
    <row r="92" spans="2:17" s="154" customFormat="1" ht="18" x14ac:dyDescent="0.2">
      <c r="B92" s="155"/>
      <c r="C92" s="3" t="s">
        <v>701</v>
      </c>
      <c r="D92" s="4" t="s">
        <v>704</v>
      </c>
      <c r="E92" s="5"/>
      <c r="F92" s="6"/>
      <c r="G92" s="5"/>
      <c r="H92" s="6"/>
      <c r="I92" s="135"/>
      <c r="J92" s="135"/>
      <c r="K92" s="5">
        <v>2</v>
      </c>
      <c r="L92" s="6" t="s">
        <v>61</v>
      </c>
      <c r="M92" s="5">
        <v>1</v>
      </c>
      <c r="N92" s="6" t="s">
        <v>59</v>
      </c>
      <c r="O92" s="105">
        <v>1080</v>
      </c>
      <c r="P92" s="105">
        <f t="shared" si="18"/>
        <v>2160</v>
      </c>
      <c r="Q92" s="2"/>
    </row>
    <row r="93" spans="2:17" s="154" customFormat="1" ht="18" x14ac:dyDescent="0.2">
      <c r="B93" s="155"/>
      <c r="C93" s="158" t="s">
        <v>742</v>
      </c>
      <c r="D93" s="158"/>
      <c r="E93" s="158"/>
      <c r="F93" s="158"/>
      <c r="G93" s="158"/>
      <c r="H93" s="158"/>
      <c r="I93" s="164"/>
      <c r="J93" s="164">
        <f>SUM(J88:J92)</f>
        <v>9000</v>
      </c>
      <c r="K93" s="165"/>
      <c r="L93" s="165"/>
      <c r="M93" s="165"/>
      <c r="N93" s="165"/>
      <c r="O93" s="165"/>
      <c r="P93" s="165">
        <f>SUM(P88:P92)</f>
        <v>15277.25</v>
      </c>
      <c r="Q93" s="2"/>
    </row>
    <row r="94" spans="2:17" s="154" customFormat="1" ht="18" x14ac:dyDescent="0.2">
      <c r="B94" s="155" t="s">
        <v>45</v>
      </c>
      <c r="C94" s="3" t="s">
        <v>62</v>
      </c>
      <c r="D94" s="4" t="s">
        <v>118</v>
      </c>
      <c r="E94" s="5">
        <v>1</v>
      </c>
      <c r="F94" s="6" t="s">
        <v>27</v>
      </c>
      <c r="G94" s="5">
        <v>1</v>
      </c>
      <c r="H94" s="6" t="s">
        <v>60</v>
      </c>
      <c r="I94" s="135">
        <v>1500</v>
      </c>
      <c r="J94" s="135">
        <f>E94*G94*I94</f>
        <v>1500</v>
      </c>
      <c r="K94" s="5">
        <v>1</v>
      </c>
      <c r="L94" s="6" t="s">
        <v>27</v>
      </c>
      <c r="M94" s="5">
        <v>1</v>
      </c>
      <c r="N94" s="6" t="s">
        <v>60</v>
      </c>
      <c r="O94" s="105">
        <v>1000</v>
      </c>
      <c r="P94" s="105">
        <f>K94*M94*O94</f>
        <v>1000</v>
      </c>
      <c r="Q94" s="2"/>
    </row>
    <row r="95" spans="2:17" s="154" customFormat="1" ht="18" x14ac:dyDescent="0.2">
      <c r="B95" s="155"/>
      <c r="C95" s="3" t="s">
        <v>83</v>
      </c>
      <c r="D95" s="4"/>
      <c r="E95" s="5">
        <v>2</v>
      </c>
      <c r="F95" s="6" t="s">
        <v>54</v>
      </c>
      <c r="G95" s="5">
        <v>1</v>
      </c>
      <c r="H95" s="6" t="s">
        <v>55</v>
      </c>
      <c r="I95" s="135">
        <v>1047</v>
      </c>
      <c r="J95" s="135">
        <f>E95*G95*I95</f>
        <v>2094</v>
      </c>
      <c r="K95" s="5">
        <v>1</v>
      </c>
      <c r="L95" s="6" t="s">
        <v>59</v>
      </c>
      <c r="M95" s="5">
        <v>1</v>
      </c>
      <c r="N95" s="6" t="s">
        <v>55</v>
      </c>
      <c r="O95" s="105">
        <v>2100.5</v>
      </c>
      <c r="P95" s="105">
        <f>K95*M95*O95</f>
        <v>2100.5</v>
      </c>
      <c r="Q95" s="2"/>
    </row>
    <row r="96" spans="2:17" s="154" customFormat="1" ht="16" customHeight="1" x14ac:dyDescent="0.2">
      <c r="B96" s="155"/>
      <c r="C96" s="3" t="s">
        <v>63</v>
      </c>
      <c r="D96" s="2" t="s">
        <v>110</v>
      </c>
      <c r="E96" s="5">
        <v>2</v>
      </c>
      <c r="F96" s="6" t="s">
        <v>54</v>
      </c>
      <c r="G96" s="5">
        <v>4</v>
      </c>
      <c r="H96" s="6" t="s">
        <v>64</v>
      </c>
      <c r="I96" s="135">
        <v>300</v>
      </c>
      <c r="J96" s="135">
        <f>E96*G96*I96</f>
        <v>2400</v>
      </c>
      <c r="K96" s="5">
        <v>2</v>
      </c>
      <c r="L96" s="6" t="s">
        <v>54</v>
      </c>
      <c r="M96" s="5">
        <v>4</v>
      </c>
      <c r="N96" s="6" t="s">
        <v>64</v>
      </c>
      <c r="O96" s="105">
        <v>300</v>
      </c>
      <c r="P96" s="105">
        <f>K96*M96*O96</f>
        <v>2400</v>
      </c>
      <c r="Q96" s="2"/>
    </row>
    <row r="97" spans="2:30" s="154" customFormat="1" ht="18" x14ac:dyDescent="0.2">
      <c r="B97" s="155"/>
      <c r="C97" s="3" t="s">
        <v>63</v>
      </c>
      <c r="D97" s="4" t="s">
        <v>111</v>
      </c>
      <c r="E97" s="5">
        <v>2</v>
      </c>
      <c r="F97" s="6" t="s">
        <v>54</v>
      </c>
      <c r="G97" s="5">
        <v>4</v>
      </c>
      <c r="H97" s="6" t="s">
        <v>64</v>
      </c>
      <c r="I97" s="135">
        <v>80</v>
      </c>
      <c r="J97" s="135">
        <f>E97*G97*I97</f>
        <v>640</v>
      </c>
      <c r="K97" s="5">
        <v>2</v>
      </c>
      <c r="L97" s="6" t="s">
        <v>54</v>
      </c>
      <c r="M97" s="5">
        <v>4</v>
      </c>
      <c r="N97" s="6" t="s">
        <v>64</v>
      </c>
      <c r="O97" s="105">
        <v>80</v>
      </c>
      <c r="P97" s="105">
        <f>K97*M97*O97</f>
        <v>640</v>
      </c>
      <c r="Q97" s="2"/>
    </row>
    <row r="98" spans="2:30" s="154" customFormat="1" ht="28" x14ac:dyDescent="0.2">
      <c r="B98" s="155"/>
      <c r="C98" s="3" t="s">
        <v>63</v>
      </c>
      <c r="D98" s="2" t="s">
        <v>112</v>
      </c>
      <c r="E98" s="5">
        <v>2</v>
      </c>
      <c r="F98" s="6" t="s">
        <v>54</v>
      </c>
      <c r="G98" s="5">
        <v>4</v>
      </c>
      <c r="H98" s="6" t="s">
        <v>64</v>
      </c>
      <c r="I98" s="135">
        <v>100</v>
      </c>
      <c r="J98" s="135">
        <f>E98*G98*I98</f>
        <v>800</v>
      </c>
      <c r="K98" s="5">
        <v>2</v>
      </c>
      <c r="L98" s="6" t="s">
        <v>54</v>
      </c>
      <c r="M98" s="5">
        <v>4</v>
      </c>
      <c r="N98" s="6" t="s">
        <v>64</v>
      </c>
      <c r="O98" s="105">
        <v>100</v>
      </c>
      <c r="P98" s="105">
        <f>K98*M98*O98</f>
        <v>800</v>
      </c>
      <c r="Q98" s="2"/>
    </row>
    <row r="99" spans="2:30" s="154" customFormat="1" ht="18" x14ac:dyDescent="0.2">
      <c r="B99" s="155"/>
      <c r="C99" s="158" t="s">
        <v>36</v>
      </c>
      <c r="D99" s="158"/>
      <c r="E99" s="158"/>
      <c r="F99" s="158"/>
      <c r="G99" s="158"/>
      <c r="H99" s="158"/>
      <c r="I99" s="164"/>
      <c r="J99" s="164">
        <f>SUM(J94:J98)</f>
        <v>7434</v>
      </c>
      <c r="K99" s="165"/>
      <c r="L99" s="165"/>
      <c r="M99" s="165"/>
      <c r="N99" s="165"/>
      <c r="O99" s="165"/>
      <c r="P99" s="165">
        <f>SUM(P94:P98)</f>
        <v>6940.5</v>
      </c>
      <c r="Q99" s="2"/>
    </row>
    <row r="100" spans="2:30" ht="42" x14ac:dyDescent="0.25">
      <c r="B100" s="155" t="s">
        <v>23</v>
      </c>
      <c r="C100" s="3" t="s">
        <v>66</v>
      </c>
      <c r="D100" s="3" t="s">
        <v>115</v>
      </c>
      <c r="E100" s="5">
        <v>2</v>
      </c>
      <c r="F100" s="6" t="s">
        <v>54</v>
      </c>
      <c r="G100" s="5">
        <v>1</v>
      </c>
      <c r="H100" s="6" t="s">
        <v>64</v>
      </c>
      <c r="I100" s="169">
        <v>0</v>
      </c>
      <c r="J100" s="135">
        <f>E100*G100*I100</f>
        <v>0</v>
      </c>
      <c r="K100" s="5">
        <v>2</v>
      </c>
      <c r="L100" s="6" t="s">
        <v>54</v>
      </c>
      <c r="M100" s="5">
        <v>1</v>
      </c>
      <c r="N100" s="6" t="s">
        <v>64</v>
      </c>
      <c r="O100" s="170">
        <v>0</v>
      </c>
      <c r="P100" s="105">
        <f>K100*M100*O100</f>
        <v>0</v>
      </c>
      <c r="Q100" s="3"/>
    </row>
    <row r="101" spans="2:30" ht="18" x14ac:dyDescent="0.25">
      <c r="B101" s="155"/>
      <c r="C101" s="3" t="s">
        <v>75</v>
      </c>
      <c r="D101" s="3" t="s">
        <v>76</v>
      </c>
      <c r="E101" s="5">
        <v>2</v>
      </c>
      <c r="F101" s="6" t="s">
        <v>54</v>
      </c>
      <c r="G101" s="5">
        <v>1</v>
      </c>
      <c r="H101" s="6" t="s">
        <v>64</v>
      </c>
      <c r="I101" s="169">
        <v>300</v>
      </c>
      <c r="J101" s="135">
        <f>E101*G101*I101</f>
        <v>600</v>
      </c>
      <c r="K101" s="5">
        <v>8</v>
      </c>
      <c r="L101" s="6" t="s">
        <v>54</v>
      </c>
      <c r="M101" s="5">
        <v>1</v>
      </c>
      <c r="N101" s="6" t="s">
        <v>64</v>
      </c>
      <c r="O101" s="170">
        <v>300</v>
      </c>
      <c r="P101" s="105">
        <f>K101*M101*O101</f>
        <v>2400</v>
      </c>
      <c r="Q101" s="3"/>
    </row>
    <row r="102" spans="2:30" ht="18" x14ac:dyDescent="0.25">
      <c r="B102" s="155"/>
      <c r="C102" s="158" t="s">
        <v>24</v>
      </c>
      <c r="D102" s="158"/>
      <c r="E102" s="158"/>
      <c r="F102" s="158"/>
      <c r="G102" s="158"/>
      <c r="H102" s="158"/>
      <c r="I102" s="164"/>
      <c r="J102" s="164">
        <f>SUM(J100:J101)</f>
        <v>600</v>
      </c>
      <c r="K102" s="164"/>
      <c r="L102" s="164"/>
      <c r="M102" s="164"/>
      <c r="N102" s="164"/>
      <c r="O102" s="164"/>
      <c r="P102" s="164">
        <f>SUM(P100:P101)</f>
        <v>2400</v>
      </c>
      <c r="Q102" s="2"/>
    </row>
    <row r="103" spans="2:30" ht="18" x14ac:dyDescent="0.25">
      <c r="B103" s="172" t="s">
        <v>33</v>
      </c>
      <c r="C103" s="173">
        <v>0.03</v>
      </c>
      <c r="D103" s="174"/>
      <c r="E103" s="174"/>
      <c r="F103" s="174"/>
      <c r="G103" s="174"/>
      <c r="H103" s="174"/>
      <c r="I103" s="164"/>
      <c r="J103" s="164">
        <f>J11*C103</f>
        <v>2203.7999999999997</v>
      </c>
      <c r="K103" s="174"/>
      <c r="L103" s="174"/>
      <c r="M103" s="174"/>
      <c r="N103" s="174"/>
      <c r="O103" s="164"/>
      <c r="P103" s="164">
        <f>P11*C103</f>
        <v>1807.8</v>
      </c>
      <c r="Q103" s="105"/>
    </row>
    <row r="104" spans="2:30" s="178" customFormat="1" ht="18" x14ac:dyDescent="0.25">
      <c r="B104" s="175" t="s">
        <v>34</v>
      </c>
      <c r="C104" s="176">
        <v>0.05</v>
      </c>
      <c r="D104" s="177"/>
      <c r="E104" s="177"/>
      <c r="F104" s="177"/>
      <c r="G104" s="177"/>
      <c r="H104" s="177"/>
      <c r="I104" s="164"/>
      <c r="J104" s="164">
        <f>(J18+J19)*C104</f>
        <v>8700</v>
      </c>
      <c r="K104" s="177"/>
      <c r="L104" s="177"/>
      <c r="M104" s="177"/>
      <c r="N104" s="177"/>
      <c r="O104" s="164"/>
      <c r="P104" s="164">
        <f>(P18+P19+P20+P21+P22+P31)*C104</f>
        <v>7929.9500000000007</v>
      </c>
      <c r="Q104" s="135"/>
      <c r="R104" s="171"/>
      <c r="S104" s="171"/>
      <c r="T104" s="171"/>
      <c r="U104" s="171"/>
      <c r="V104" s="171"/>
      <c r="W104" s="171"/>
      <c r="X104" s="171"/>
      <c r="Y104" s="171"/>
      <c r="Z104" s="171"/>
      <c r="AA104" s="171"/>
      <c r="AB104" s="171"/>
      <c r="AC104" s="171"/>
      <c r="AD104" s="171"/>
    </row>
    <row r="105" spans="2:30" s="178" customFormat="1" ht="18" x14ac:dyDescent="0.25">
      <c r="B105" s="175" t="s">
        <v>40</v>
      </c>
      <c r="C105" s="176">
        <v>0.1</v>
      </c>
      <c r="D105" s="177"/>
      <c r="E105" s="177"/>
      <c r="F105" s="177"/>
      <c r="G105" s="177"/>
      <c r="H105" s="177"/>
      <c r="I105" s="164"/>
      <c r="J105" s="164">
        <f>0.1*(J23+J26+J30+J32+J51+J61+J74+J85+J87+J93)</f>
        <v>12437.800000000001</v>
      </c>
      <c r="K105" s="177"/>
      <c r="L105" s="177"/>
      <c r="M105" s="177"/>
      <c r="N105" s="177"/>
      <c r="O105" s="164"/>
      <c r="P105" s="164">
        <f>0.1*(P23+P26+P30+P32+P34+P51+P61+P74+P85+P87+P93)</f>
        <v>12644.151000000002</v>
      </c>
      <c r="Q105" s="135"/>
      <c r="R105" s="171"/>
      <c r="S105" s="171"/>
      <c r="T105" s="171"/>
      <c r="U105" s="171"/>
      <c r="V105" s="171"/>
      <c r="W105" s="171"/>
      <c r="X105" s="171"/>
      <c r="Y105" s="171"/>
      <c r="Z105" s="171"/>
      <c r="AA105" s="171"/>
      <c r="AB105" s="171"/>
      <c r="AC105" s="171"/>
      <c r="AD105" s="171"/>
    </row>
    <row r="106" spans="2:30" ht="18" x14ac:dyDescent="0.25">
      <c r="B106" s="172" t="s">
        <v>12</v>
      </c>
      <c r="C106" s="179">
        <v>0.06</v>
      </c>
      <c r="D106" s="174"/>
      <c r="E106" s="174"/>
      <c r="F106" s="174"/>
      <c r="G106" s="174"/>
      <c r="H106" s="174"/>
      <c r="I106" s="165"/>
      <c r="J106" s="165">
        <f>0.06*(J11+J18+J35+J51+J61+J74+J85+J87+J93+J99+J102+J103+J104+J105)</f>
        <v>24192.815999999999</v>
      </c>
      <c r="K106" s="174"/>
      <c r="L106" s="174"/>
      <c r="M106" s="174"/>
      <c r="N106" s="174"/>
      <c r="O106" s="165"/>
      <c r="P106" s="165">
        <f>0.06*(P11+P18+P35+P51+P61+P74+P85+P87+P93+P99+P102+P103+P104+P105)</f>
        <v>22914.114659999999</v>
      </c>
      <c r="Q106" s="165"/>
    </row>
    <row r="107" spans="2:30" ht="18" x14ac:dyDescent="0.25">
      <c r="B107" s="180" t="s">
        <v>743</v>
      </c>
      <c r="C107" s="180"/>
      <c r="D107" s="180"/>
      <c r="E107" s="180"/>
      <c r="F107" s="180"/>
      <c r="G107" s="180"/>
      <c r="H107" s="180"/>
      <c r="I107" s="165"/>
      <c r="J107" s="165">
        <f>J11+J18+J35+J51+J61+J74+J85+J87+J93+J99+J102+J103+J104+J105+J106</f>
        <v>427406.41599999997</v>
      </c>
      <c r="K107" s="165"/>
      <c r="L107" s="165"/>
      <c r="M107" s="165"/>
      <c r="N107" s="165"/>
      <c r="O107" s="165"/>
      <c r="P107" s="165">
        <f>P11+P18+P35+P51+P61+P74+P85+P87+P93+P99+P102+P103+P104+P105+P106</f>
        <v>404816.02566000004</v>
      </c>
      <c r="Q107" s="181"/>
    </row>
    <row r="108" spans="2:30" ht="18" x14ac:dyDescent="0.25">
      <c r="B108" s="182" t="s">
        <v>10</v>
      </c>
      <c r="C108" s="182"/>
      <c r="D108" s="182"/>
      <c r="E108" s="182"/>
      <c r="F108" s="182"/>
      <c r="G108" s="182"/>
      <c r="H108" s="182"/>
      <c r="I108" s="182"/>
      <c r="J108" s="182"/>
      <c r="K108" s="182"/>
      <c r="L108" s="182"/>
      <c r="M108" s="182"/>
      <c r="N108" s="182"/>
      <c r="O108" s="182"/>
      <c r="P108" s="182"/>
      <c r="Q108" s="182"/>
    </row>
    <row r="109" spans="2:30" ht="18" x14ac:dyDescent="0.25">
      <c r="B109" s="182" t="s">
        <v>67</v>
      </c>
      <c r="C109" s="182"/>
      <c r="D109" s="182"/>
      <c r="E109" s="182"/>
      <c r="F109" s="182"/>
      <c r="G109" s="182"/>
      <c r="H109" s="182"/>
      <c r="I109" s="182"/>
      <c r="J109" s="182"/>
      <c r="K109" s="182"/>
      <c r="L109" s="182"/>
      <c r="M109" s="182"/>
      <c r="N109" s="182"/>
      <c r="O109" s="182"/>
      <c r="P109" s="182"/>
      <c r="Q109" s="182"/>
    </row>
    <row r="110" spans="2:30" ht="18" x14ac:dyDescent="0.25">
      <c r="B110" s="183" t="s">
        <v>42</v>
      </c>
      <c r="C110" s="183"/>
      <c r="D110" s="183"/>
      <c r="E110" s="183"/>
      <c r="F110" s="183"/>
      <c r="G110" s="183"/>
      <c r="H110" s="183"/>
      <c r="I110" s="183"/>
      <c r="J110" s="183"/>
      <c r="K110" s="183"/>
      <c r="L110" s="183"/>
      <c r="M110" s="183"/>
      <c r="N110" s="183"/>
      <c r="O110" s="183"/>
      <c r="P110" s="183"/>
      <c r="Q110" s="183"/>
    </row>
    <row r="111" spans="2:30" ht="18" x14ac:dyDescent="0.25">
      <c r="B111" s="183" t="s">
        <v>43</v>
      </c>
      <c r="C111" s="183"/>
      <c r="D111" s="183"/>
      <c r="E111" s="183"/>
      <c r="F111" s="183"/>
      <c r="G111" s="183"/>
      <c r="H111" s="183"/>
      <c r="I111" s="183"/>
      <c r="J111" s="183"/>
      <c r="K111" s="183"/>
      <c r="L111" s="183"/>
      <c r="M111" s="183"/>
      <c r="N111" s="183"/>
      <c r="O111" s="183"/>
      <c r="P111" s="183"/>
      <c r="Q111" s="183"/>
    </row>
    <row r="112" spans="2:30" ht="18" x14ac:dyDescent="0.25">
      <c r="B112" s="183" t="s">
        <v>13</v>
      </c>
      <c r="C112" s="183"/>
      <c r="D112" s="183"/>
      <c r="E112" s="183"/>
      <c r="F112" s="183"/>
      <c r="G112" s="183"/>
      <c r="H112" s="183"/>
      <c r="I112" s="183"/>
      <c r="J112" s="183"/>
      <c r="K112" s="183"/>
      <c r="L112" s="183"/>
      <c r="M112" s="183"/>
      <c r="N112" s="183"/>
      <c r="O112" s="183"/>
      <c r="P112" s="183"/>
      <c r="Q112" s="183"/>
    </row>
    <row r="113" spans="2:17" ht="18" x14ac:dyDescent="0.25">
      <c r="B113" s="183" t="s">
        <v>14</v>
      </c>
      <c r="C113" s="183"/>
      <c r="D113" s="183"/>
      <c r="E113" s="183"/>
      <c r="F113" s="183"/>
      <c r="G113" s="183"/>
      <c r="H113" s="183"/>
      <c r="I113" s="183"/>
      <c r="J113" s="183"/>
      <c r="K113" s="183"/>
      <c r="L113" s="183"/>
      <c r="M113" s="183"/>
      <c r="N113" s="183"/>
      <c r="O113" s="183"/>
      <c r="P113" s="183"/>
      <c r="Q113" s="183"/>
    </row>
    <row r="114" spans="2:17" ht="18" x14ac:dyDescent="0.25">
      <c r="B114" s="183" t="s">
        <v>15</v>
      </c>
      <c r="C114" s="183"/>
      <c r="D114" s="183"/>
      <c r="E114" s="183"/>
      <c r="F114" s="183"/>
      <c r="G114" s="183"/>
      <c r="H114" s="183"/>
      <c r="I114" s="183"/>
      <c r="J114" s="183"/>
      <c r="K114" s="183"/>
      <c r="L114" s="183"/>
      <c r="M114" s="183"/>
      <c r="N114" s="183"/>
      <c r="O114" s="183"/>
      <c r="P114" s="183"/>
      <c r="Q114" s="183"/>
    </row>
    <row r="115" spans="2:17" ht="18" x14ac:dyDescent="0.25">
      <c r="B115" s="183" t="s">
        <v>16</v>
      </c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N115" s="183"/>
      <c r="O115" s="183"/>
      <c r="P115" s="183"/>
      <c r="Q115" s="183"/>
    </row>
    <row r="116" spans="2:17" s="184" customFormat="1" ht="15" x14ac:dyDescent="0.2"/>
    <row r="117" spans="2:17" s="184" customFormat="1" ht="15" x14ac:dyDescent="0.2"/>
    <row r="118" spans="2:17" s="184" customFormat="1" ht="15" x14ac:dyDescent="0.2"/>
    <row r="119" spans="2:17" s="184" customFormat="1" ht="15" x14ac:dyDescent="0.2"/>
    <row r="120" spans="2:17" s="184" customFormat="1" ht="15" x14ac:dyDescent="0.2"/>
    <row r="121" spans="2:17" s="184" customFormat="1" ht="15" x14ac:dyDescent="0.2"/>
    <row r="122" spans="2:17" s="184" customFormat="1" ht="15" x14ac:dyDescent="0.2"/>
    <row r="123" spans="2:17" s="184" customFormat="1" ht="15" x14ac:dyDescent="0.2"/>
    <row r="124" spans="2:17" s="184" customFormat="1" ht="15" x14ac:dyDescent="0.2"/>
    <row r="125" spans="2:17" s="184" customFormat="1" ht="15" x14ac:dyDescent="0.2"/>
    <row r="126" spans="2:17" s="184" customFormat="1" ht="15" x14ac:dyDescent="0.2"/>
    <row r="127" spans="2:17" s="184" customFormat="1" ht="15" x14ac:dyDescent="0.2"/>
    <row r="128" spans="2:17" s="184" customFormat="1" ht="15" x14ac:dyDescent="0.2"/>
    <row r="129" s="184" customFormat="1" ht="15" x14ac:dyDescent="0.2"/>
    <row r="130" s="184" customFormat="1" ht="15" x14ac:dyDescent="0.2"/>
    <row r="131" s="184" customFormat="1" ht="15" x14ac:dyDescent="0.2"/>
    <row r="132" s="184" customFormat="1" ht="15" x14ac:dyDescent="0.2"/>
    <row r="133" s="184" customFormat="1" ht="15" x14ac:dyDescent="0.2"/>
    <row r="134" s="184" customFormat="1" ht="15" x14ac:dyDescent="0.2"/>
    <row r="135" s="184" customFormat="1" ht="15" x14ac:dyDescent="0.2"/>
    <row r="136" s="184" customFormat="1" ht="15" x14ac:dyDescent="0.2"/>
    <row r="137" s="184" customFormat="1" ht="15" x14ac:dyDescent="0.2"/>
    <row r="138" s="184" customFormat="1" ht="15" x14ac:dyDescent="0.2"/>
    <row r="139" s="184" customFormat="1" ht="15" x14ac:dyDescent="0.2"/>
    <row r="140" s="184" customFormat="1" ht="15" x14ac:dyDescent="0.2"/>
    <row r="141" s="184" customFormat="1" ht="15" x14ac:dyDescent="0.2"/>
    <row r="142" s="184" customFormat="1" ht="15" x14ac:dyDescent="0.2"/>
    <row r="143" s="184" customFormat="1" ht="15" x14ac:dyDescent="0.2"/>
    <row r="144" s="184" customFormat="1" ht="15" x14ac:dyDescent="0.2"/>
    <row r="145" s="184" customFormat="1" ht="15" x14ac:dyDescent="0.2"/>
    <row r="146" s="184" customFormat="1" ht="15" x14ac:dyDescent="0.2"/>
    <row r="147" s="184" customFormat="1" ht="15" x14ac:dyDescent="0.2"/>
    <row r="148" s="184" customFormat="1" ht="15" x14ac:dyDescent="0.2"/>
    <row r="149" s="184" customFormat="1" ht="15" x14ac:dyDescent="0.2"/>
    <row r="150" s="184" customFormat="1" ht="15" x14ac:dyDescent="0.2"/>
    <row r="151" s="184" customFormat="1" ht="15" x14ac:dyDescent="0.2"/>
    <row r="152" s="184" customFormat="1" ht="15" x14ac:dyDescent="0.2"/>
    <row r="153" s="184" customFormat="1" ht="15" x14ac:dyDescent="0.2"/>
    <row r="154" s="184" customFormat="1" ht="15" x14ac:dyDescent="0.2"/>
    <row r="155" s="184" customFormat="1" ht="15" x14ac:dyDescent="0.2"/>
    <row r="156" s="184" customFormat="1" ht="15" x14ac:dyDescent="0.2"/>
    <row r="157" s="184" customFormat="1" ht="15" x14ac:dyDescent="0.2"/>
    <row r="158" s="184" customFormat="1" ht="15" x14ac:dyDescent="0.2"/>
    <row r="159" s="184" customFormat="1" ht="15" x14ac:dyDescent="0.2"/>
    <row r="160" s="184" customFormat="1" ht="15" x14ac:dyDescent="0.2"/>
    <row r="161" s="184" customFormat="1" ht="15" x14ac:dyDescent="0.2"/>
    <row r="162" s="184" customFormat="1" ht="15" x14ac:dyDescent="0.2"/>
    <row r="163" s="184" customFormat="1" ht="15" x14ac:dyDescent="0.2"/>
    <row r="164" s="184" customFormat="1" ht="15" x14ac:dyDescent="0.2"/>
    <row r="165" s="184" customFormat="1" ht="15" x14ac:dyDescent="0.2"/>
    <row r="166" s="184" customFormat="1" ht="15" x14ac:dyDescent="0.2"/>
    <row r="167" s="184" customFormat="1" ht="15" x14ac:dyDescent="0.2"/>
    <row r="168" s="184" customFormat="1" ht="15" x14ac:dyDescent="0.2"/>
    <row r="169" s="184" customFormat="1" ht="15" x14ac:dyDescent="0.2"/>
    <row r="170" s="184" customFormat="1" ht="15" x14ac:dyDescent="0.2"/>
    <row r="171" s="184" customFormat="1" ht="15" x14ac:dyDescent="0.2"/>
    <row r="172" s="184" customFormat="1" ht="15" x14ac:dyDescent="0.2"/>
    <row r="173" s="184" customFormat="1" ht="15" x14ac:dyDescent="0.2"/>
    <row r="174" s="184" customFormat="1" ht="15" x14ac:dyDescent="0.2"/>
    <row r="175" s="184" customFormat="1" ht="15" x14ac:dyDescent="0.2"/>
    <row r="176" s="184" customFormat="1" ht="15" x14ac:dyDescent="0.2"/>
    <row r="177" s="184" customFormat="1" ht="15" x14ac:dyDescent="0.2"/>
    <row r="178" s="184" customFormat="1" ht="15" x14ac:dyDescent="0.2"/>
    <row r="179" s="184" customFormat="1" ht="15" x14ac:dyDescent="0.2"/>
    <row r="180" s="184" customFormat="1" ht="15" x14ac:dyDescent="0.2"/>
    <row r="181" s="184" customFormat="1" ht="15" x14ac:dyDescent="0.2"/>
    <row r="182" s="184" customFormat="1" ht="15" x14ac:dyDescent="0.2"/>
    <row r="183" s="184" customFormat="1" ht="15" x14ac:dyDescent="0.2"/>
    <row r="184" s="184" customFormat="1" ht="15" x14ac:dyDescent="0.2"/>
    <row r="185" s="184" customFormat="1" ht="15" x14ac:dyDescent="0.2"/>
    <row r="186" s="184" customFormat="1" ht="15" x14ac:dyDescent="0.2"/>
    <row r="187" s="184" customFormat="1" ht="15" x14ac:dyDescent="0.2"/>
    <row r="188" s="184" customFormat="1" ht="15" x14ac:dyDescent="0.2"/>
    <row r="189" s="184" customFormat="1" ht="15" x14ac:dyDescent="0.2"/>
    <row r="190" s="184" customFormat="1" ht="15" x14ac:dyDescent="0.2"/>
    <row r="191" s="184" customFormat="1" ht="15" x14ac:dyDescent="0.2"/>
    <row r="192" s="184" customFormat="1" ht="15" x14ac:dyDescent="0.2"/>
    <row r="193" s="184" customFormat="1" ht="15" x14ac:dyDescent="0.2"/>
    <row r="194" s="184" customFormat="1" ht="15" x14ac:dyDescent="0.2"/>
    <row r="195" s="184" customFormat="1" ht="15" x14ac:dyDescent="0.2"/>
    <row r="196" s="184" customFormat="1" ht="15" x14ac:dyDescent="0.2"/>
    <row r="197" s="184" customFormat="1" ht="15" x14ac:dyDescent="0.2"/>
    <row r="198" s="184" customFormat="1" ht="15" x14ac:dyDescent="0.2"/>
    <row r="199" s="184" customFormat="1" ht="15" x14ac:dyDescent="0.2"/>
    <row r="200" s="184" customFormat="1" ht="15" x14ac:dyDescent="0.2"/>
    <row r="201" s="184" customFormat="1" ht="15" x14ac:dyDescent="0.2"/>
    <row r="202" s="184" customFormat="1" ht="15" x14ac:dyDescent="0.2"/>
    <row r="203" s="184" customFormat="1" ht="15" x14ac:dyDescent="0.2"/>
    <row r="204" s="184" customFormat="1" ht="15" x14ac:dyDescent="0.2"/>
    <row r="205" s="184" customFormat="1" ht="15" x14ac:dyDescent="0.2"/>
    <row r="206" s="184" customFormat="1" ht="15" x14ac:dyDescent="0.2"/>
    <row r="207" s="184" customFormat="1" ht="15" x14ac:dyDescent="0.2"/>
    <row r="208" s="184" customFormat="1" ht="15" x14ac:dyDescent="0.2"/>
    <row r="209" s="184" customFormat="1" ht="15" x14ac:dyDescent="0.2"/>
    <row r="210" s="184" customFormat="1" ht="15" x14ac:dyDescent="0.2"/>
    <row r="211" s="184" customFormat="1" ht="15" x14ac:dyDescent="0.2"/>
    <row r="212" s="184" customFormat="1" ht="15" x14ac:dyDescent="0.2"/>
    <row r="213" s="184" customFormat="1" ht="15" x14ac:dyDescent="0.2"/>
    <row r="214" s="184" customFormat="1" ht="15" x14ac:dyDescent="0.2"/>
    <row r="215" s="184" customFormat="1" ht="15" x14ac:dyDescent="0.2"/>
    <row r="216" s="184" customFormat="1" ht="15" x14ac:dyDescent="0.2"/>
    <row r="217" s="184" customFormat="1" ht="15" x14ac:dyDescent="0.2"/>
    <row r="218" s="184" customFormat="1" ht="15" x14ac:dyDescent="0.2"/>
    <row r="219" s="184" customFormat="1" ht="15" x14ac:dyDescent="0.2"/>
    <row r="220" s="184" customFormat="1" ht="15" x14ac:dyDescent="0.2"/>
    <row r="221" s="184" customFormat="1" ht="15" x14ac:dyDescent="0.2"/>
    <row r="222" s="184" customFormat="1" ht="15" x14ac:dyDescent="0.2"/>
    <row r="223" s="184" customFormat="1" ht="15" x14ac:dyDescent="0.2"/>
    <row r="224" s="184" customFormat="1" ht="15" x14ac:dyDescent="0.2"/>
    <row r="225" s="184" customFormat="1" ht="15" x14ac:dyDescent="0.2"/>
    <row r="226" s="184" customFormat="1" ht="15" x14ac:dyDescent="0.2"/>
    <row r="227" s="184" customFormat="1" ht="15" x14ac:dyDescent="0.2"/>
    <row r="228" s="184" customFormat="1" ht="15" x14ac:dyDescent="0.2"/>
    <row r="229" s="184" customFormat="1" ht="15" x14ac:dyDescent="0.2"/>
    <row r="230" s="184" customFormat="1" ht="15" x14ac:dyDescent="0.2"/>
    <row r="231" s="184" customFormat="1" ht="15" x14ac:dyDescent="0.2"/>
    <row r="232" s="184" customFormat="1" ht="15" x14ac:dyDescent="0.2"/>
    <row r="233" s="184" customFormat="1" ht="15" x14ac:dyDescent="0.2"/>
    <row r="234" s="184" customFormat="1" ht="15" x14ac:dyDescent="0.2"/>
    <row r="235" s="184" customFormat="1" ht="15" x14ac:dyDescent="0.2"/>
    <row r="236" s="184" customFormat="1" ht="15" x14ac:dyDescent="0.2"/>
    <row r="237" s="184" customFormat="1" ht="15" x14ac:dyDescent="0.2"/>
    <row r="238" s="184" customFormat="1" ht="15" x14ac:dyDescent="0.2"/>
    <row r="239" s="184" customFormat="1" ht="15" x14ac:dyDescent="0.2"/>
    <row r="240" s="184" customFormat="1" ht="15" x14ac:dyDescent="0.2"/>
    <row r="241" s="184" customFormat="1" ht="15" x14ac:dyDescent="0.2"/>
    <row r="242" s="184" customFormat="1" ht="15" x14ac:dyDescent="0.2"/>
    <row r="243" s="184" customFormat="1" ht="15" x14ac:dyDescent="0.2"/>
    <row r="244" s="184" customFormat="1" ht="15" x14ac:dyDescent="0.2"/>
    <row r="245" s="184" customFormat="1" ht="15" x14ac:dyDescent="0.2"/>
    <row r="246" s="184" customFormat="1" ht="15" x14ac:dyDescent="0.2"/>
    <row r="247" s="184" customFormat="1" ht="15" x14ac:dyDescent="0.2"/>
    <row r="248" s="184" customFormat="1" ht="15" x14ac:dyDescent="0.2"/>
    <row r="249" s="184" customFormat="1" ht="15" x14ac:dyDescent="0.2"/>
    <row r="250" s="184" customFormat="1" ht="15" x14ac:dyDescent="0.2"/>
    <row r="251" s="184" customFormat="1" ht="15" x14ac:dyDescent="0.2"/>
    <row r="252" s="184" customFormat="1" ht="15" x14ac:dyDescent="0.2"/>
    <row r="253" s="184" customFormat="1" ht="15" x14ac:dyDescent="0.2"/>
    <row r="254" s="184" customFormat="1" ht="15" x14ac:dyDescent="0.2"/>
    <row r="255" s="184" customFormat="1" ht="15" x14ac:dyDescent="0.2"/>
    <row r="256" s="184" customFormat="1" ht="15" x14ac:dyDescent="0.2"/>
    <row r="257" s="184" customFormat="1" ht="15" x14ac:dyDescent="0.2"/>
    <row r="258" s="184" customFormat="1" ht="15" x14ac:dyDescent="0.2"/>
    <row r="259" s="184" customFormat="1" ht="15" x14ac:dyDescent="0.2"/>
    <row r="260" s="184" customFormat="1" ht="15" x14ac:dyDescent="0.2"/>
    <row r="261" s="184" customFormat="1" ht="15" x14ac:dyDescent="0.2"/>
    <row r="262" s="184" customFormat="1" ht="15" x14ac:dyDescent="0.2"/>
    <row r="263" s="184" customFormat="1" ht="15" x14ac:dyDescent="0.2"/>
    <row r="264" s="184" customFormat="1" ht="15" x14ac:dyDescent="0.2"/>
    <row r="265" s="184" customFormat="1" ht="15" x14ac:dyDescent="0.2"/>
    <row r="266" s="184" customFormat="1" ht="15" x14ac:dyDescent="0.2"/>
    <row r="267" s="184" customFormat="1" ht="15" x14ac:dyDescent="0.2"/>
    <row r="268" s="184" customFormat="1" ht="15" x14ac:dyDescent="0.2"/>
    <row r="269" s="184" customFormat="1" ht="15" x14ac:dyDescent="0.2"/>
  </sheetData>
  <mergeCells count="35">
    <mergeCell ref="B111:Q111"/>
    <mergeCell ref="B112:Q112"/>
    <mergeCell ref="B113:Q113"/>
    <mergeCell ref="B114:Q114"/>
    <mergeCell ref="B115:Q115"/>
    <mergeCell ref="B110:Q110"/>
    <mergeCell ref="B86:B87"/>
    <mergeCell ref="C87:H87"/>
    <mergeCell ref="B88:B93"/>
    <mergeCell ref="C93:H93"/>
    <mergeCell ref="B94:B99"/>
    <mergeCell ref="C99:H99"/>
    <mergeCell ref="B100:B102"/>
    <mergeCell ref="C102:H102"/>
    <mergeCell ref="B107:H107"/>
    <mergeCell ref="B108:Q108"/>
    <mergeCell ref="B109:Q109"/>
    <mergeCell ref="B52:B61"/>
    <mergeCell ref="C61:H61"/>
    <mergeCell ref="B62:B74"/>
    <mergeCell ref="C74:H74"/>
    <mergeCell ref="B75:B85"/>
    <mergeCell ref="C85:H85"/>
    <mergeCell ref="B12:B18"/>
    <mergeCell ref="C18:H18"/>
    <mergeCell ref="B19:B35"/>
    <mergeCell ref="C35:H35"/>
    <mergeCell ref="B36:B51"/>
    <mergeCell ref="C51:H51"/>
    <mergeCell ref="B1:Q1"/>
    <mergeCell ref="G2:Q2"/>
    <mergeCell ref="G3:Q3"/>
    <mergeCell ref="B4:Q4"/>
    <mergeCell ref="B6:B11"/>
    <mergeCell ref="C11:H11"/>
  </mergeCells>
  <phoneticPr fontId="2" type="noConversion"/>
  <pageMargins left="0.7" right="0.7" top="0.75" bottom="0.75" header="0.3" footer="0.3"/>
  <pageSetup paperSize="9" orientation="portrait" horizontalDpi="4294967294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opLeftCell="A63" workbookViewId="0">
      <selection activeCell="F16" sqref="F16"/>
    </sheetView>
  </sheetViews>
  <sheetFormatPr baseColWidth="10" defaultColWidth="10.83203125" defaultRowHeight="17" x14ac:dyDescent="0.25"/>
  <cols>
    <col min="1" max="1" width="10.1640625" style="8" bestFit="1" customWidth="1"/>
    <col min="2" max="2" width="5.1640625" style="8" bestFit="1" customWidth="1"/>
    <col min="3" max="3" width="15.5" style="8" bestFit="1" customWidth="1"/>
    <col min="4" max="5" width="10.1640625" style="8" bestFit="1" customWidth="1"/>
    <col min="6" max="6" width="56.83203125" style="8" bestFit="1" customWidth="1"/>
    <col min="7" max="7" width="22.1640625" style="8" customWidth="1"/>
    <col min="8" max="8" width="40.1640625" style="8" bestFit="1" customWidth="1"/>
    <col min="9" max="9" width="12.1640625" style="8" customWidth="1"/>
    <col min="10" max="16384" width="10.83203125" style="8"/>
  </cols>
  <sheetData>
    <row r="1" spans="1:8" x14ac:dyDescent="0.25">
      <c r="A1" s="8" t="s">
        <v>151</v>
      </c>
    </row>
    <row r="2" spans="1:8" s="10" customFormat="1" x14ac:dyDescent="0.25">
      <c r="A2" s="9" t="s">
        <v>152</v>
      </c>
      <c r="B2" s="9" t="s">
        <v>153</v>
      </c>
      <c r="C2" s="9" t="s">
        <v>154</v>
      </c>
      <c r="D2" s="9" t="s">
        <v>155</v>
      </c>
      <c r="E2" s="9" t="s">
        <v>156</v>
      </c>
      <c r="F2" s="9" t="s">
        <v>157</v>
      </c>
      <c r="G2" s="9" t="s">
        <v>158</v>
      </c>
      <c r="H2" s="9" t="s">
        <v>10</v>
      </c>
    </row>
    <row r="3" spans="1:8" s="13" customFormat="1" ht="51" x14ac:dyDescent="0.25">
      <c r="A3" s="11" t="s">
        <v>159</v>
      </c>
      <c r="B3" s="11"/>
      <c r="C3" s="11">
        <v>18616181517</v>
      </c>
      <c r="D3" s="11"/>
      <c r="E3" s="11" t="s">
        <v>160</v>
      </c>
      <c r="F3" s="11" t="s">
        <v>161</v>
      </c>
      <c r="G3" s="12" t="s">
        <v>162</v>
      </c>
      <c r="H3" s="11"/>
    </row>
    <row r="4" spans="1:8" x14ac:dyDescent="0.25">
      <c r="A4" s="14" t="s">
        <v>163</v>
      </c>
      <c r="B4" s="14" t="s">
        <v>164</v>
      </c>
      <c r="C4" s="14">
        <v>18655557798</v>
      </c>
      <c r="D4" s="15" t="s">
        <v>165</v>
      </c>
      <c r="E4" s="14" t="s">
        <v>166</v>
      </c>
      <c r="F4" s="14" t="s">
        <v>167</v>
      </c>
      <c r="G4" s="106" t="s">
        <v>168</v>
      </c>
      <c r="H4" s="14"/>
    </row>
    <row r="5" spans="1:8" x14ac:dyDescent="0.25">
      <c r="A5" s="14" t="s">
        <v>169</v>
      </c>
      <c r="B5" s="14" t="s">
        <v>164</v>
      </c>
      <c r="C5" s="14">
        <v>13916131342</v>
      </c>
      <c r="D5" s="15" t="s">
        <v>165</v>
      </c>
      <c r="E5" s="14" t="s">
        <v>166</v>
      </c>
      <c r="F5" s="14" t="s">
        <v>167</v>
      </c>
      <c r="G5" s="109"/>
      <c r="H5" s="14"/>
    </row>
    <row r="6" spans="1:8" x14ac:dyDescent="0.25">
      <c r="A6" s="14" t="s">
        <v>170</v>
      </c>
      <c r="B6" s="14" t="s">
        <v>171</v>
      </c>
      <c r="C6" s="16" t="s">
        <v>172</v>
      </c>
      <c r="D6" s="14" t="s">
        <v>173</v>
      </c>
      <c r="E6" s="14" t="s">
        <v>166</v>
      </c>
      <c r="F6" s="14" t="s">
        <v>174</v>
      </c>
      <c r="G6" s="106" t="s">
        <v>175</v>
      </c>
      <c r="H6" s="14"/>
    </row>
    <row r="7" spans="1:8" x14ac:dyDescent="0.25">
      <c r="A7" s="14" t="s">
        <v>176</v>
      </c>
      <c r="B7" s="14" t="s">
        <v>171</v>
      </c>
      <c r="C7" s="16">
        <v>19121753385</v>
      </c>
      <c r="D7" s="14" t="s">
        <v>173</v>
      </c>
      <c r="E7" s="14" t="s">
        <v>166</v>
      </c>
      <c r="F7" s="14" t="s">
        <v>174</v>
      </c>
      <c r="G7" s="107"/>
      <c r="H7" s="14"/>
    </row>
    <row r="8" spans="1:8" x14ac:dyDescent="0.25">
      <c r="A8" s="14" t="s">
        <v>177</v>
      </c>
      <c r="B8" s="14" t="s">
        <v>171</v>
      </c>
      <c r="C8" s="17" t="s">
        <v>178</v>
      </c>
      <c r="D8" s="14" t="s">
        <v>173</v>
      </c>
      <c r="E8" s="14" t="s">
        <v>166</v>
      </c>
      <c r="F8" s="14" t="s">
        <v>179</v>
      </c>
      <c r="G8" s="107"/>
      <c r="H8" s="14"/>
    </row>
    <row r="9" spans="1:8" x14ac:dyDescent="0.25">
      <c r="A9" s="14" t="s">
        <v>180</v>
      </c>
      <c r="B9" s="14" t="s">
        <v>171</v>
      </c>
      <c r="C9" s="16" t="s">
        <v>181</v>
      </c>
      <c r="D9" s="14" t="s">
        <v>173</v>
      </c>
      <c r="E9" s="14" t="s">
        <v>166</v>
      </c>
      <c r="F9" s="14" t="s">
        <v>179</v>
      </c>
      <c r="G9" s="107"/>
      <c r="H9" s="14"/>
    </row>
    <row r="10" spans="1:8" x14ac:dyDescent="0.25">
      <c r="A10" s="14" t="s">
        <v>182</v>
      </c>
      <c r="B10" s="14" t="s">
        <v>171</v>
      </c>
      <c r="C10" s="16" t="s">
        <v>183</v>
      </c>
      <c r="D10" s="14" t="s">
        <v>173</v>
      </c>
      <c r="E10" s="14" t="s">
        <v>166</v>
      </c>
      <c r="F10" s="14" t="s">
        <v>179</v>
      </c>
      <c r="G10" s="107"/>
      <c r="H10" s="14"/>
    </row>
    <row r="11" spans="1:8" x14ac:dyDescent="0.25">
      <c r="A11" s="14" t="s">
        <v>184</v>
      </c>
      <c r="B11" s="14" t="s">
        <v>164</v>
      </c>
      <c r="C11" s="16">
        <v>13560019610</v>
      </c>
      <c r="D11" s="14" t="s">
        <v>173</v>
      </c>
      <c r="E11" s="14" t="s">
        <v>166</v>
      </c>
      <c r="F11" s="14" t="s">
        <v>179</v>
      </c>
      <c r="G11" s="107"/>
      <c r="H11" s="14"/>
    </row>
    <row r="12" spans="1:8" x14ac:dyDescent="0.25">
      <c r="A12" s="14" t="s">
        <v>185</v>
      </c>
      <c r="B12" s="14" t="s">
        <v>171</v>
      </c>
      <c r="C12" s="16">
        <v>13660187448</v>
      </c>
      <c r="D12" s="14" t="s">
        <v>173</v>
      </c>
      <c r="E12" s="14" t="s">
        <v>166</v>
      </c>
      <c r="F12" s="14" t="s">
        <v>179</v>
      </c>
      <c r="G12" s="108"/>
      <c r="H12" s="14"/>
    </row>
    <row r="13" spans="1:8" ht="51" x14ac:dyDescent="0.25">
      <c r="A13" s="14" t="s">
        <v>186</v>
      </c>
      <c r="B13" s="14" t="s">
        <v>171</v>
      </c>
      <c r="C13" s="14">
        <v>18610123200</v>
      </c>
      <c r="D13" s="14" t="s">
        <v>187</v>
      </c>
      <c r="E13" s="14" t="s">
        <v>166</v>
      </c>
      <c r="F13" s="14" t="s">
        <v>188</v>
      </c>
      <c r="G13" s="15" t="s">
        <v>189</v>
      </c>
      <c r="H13" s="14"/>
    </row>
    <row r="14" spans="1:8" ht="51" x14ac:dyDescent="0.25">
      <c r="A14" s="14" t="s">
        <v>190</v>
      </c>
      <c r="B14" s="14" t="s">
        <v>164</v>
      </c>
      <c r="C14" s="14">
        <v>18255597898</v>
      </c>
      <c r="D14" s="14" t="s">
        <v>165</v>
      </c>
      <c r="E14" s="14" t="s">
        <v>166</v>
      </c>
      <c r="F14" s="14" t="s">
        <v>191</v>
      </c>
      <c r="G14" s="15" t="s">
        <v>192</v>
      </c>
      <c r="H14" s="14"/>
    </row>
    <row r="15" spans="1:8" s="19" customFormat="1" ht="51" x14ac:dyDescent="0.25">
      <c r="A15" s="11" t="s">
        <v>193</v>
      </c>
      <c r="B15" s="11"/>
      <c r="C15" s="11">
        <v>13601001949</v>
      </c>
      <c r="D15" s="11" t="s">
        <v>194</v>
      </c>
      <c r="E15" s="11" t="s">
        <v>195</v>
      </c>
      <c r="F15" s="11" t="s">
        <v>196</v>
      </c>
      <c r="G15" s="18" t="s">
        <v>197</v>
      </c>
      <c r="H15" s="11"/>
    </row>
    <row r="16" spans="1:8" x14ac:dyDescent="0.25">
      <c r="A16" s="14" t="s">
        <v>198</v>
      </c>
      <c r="B16" s="14" t="s">
        <v>171</v>
      </c>
      <c r="C16" s="14">
        <v>13810061646</v>
      </c>
      <c r="D16" s="14" t="s">
        <v>187</v>
      </c>
      <c r="E16" s="14" t="s">
        <v>166</v>
      </c>
      <c r="F16" s="14" t="s">
        <v>199</v>
      </c>
      <c r="G16" s="106" t="s">
        <v>200</v>
      </c>
      <c r="H16" s="14"/>
    </row>
    <row r="17" spans="1:8" x14ac:dyDescent="0.25">
      <c r="A17" s="14" t="s">
        <v>201</v>
      </c>
      <c r="B17" s="14" t="s">
        <v>164</v>
      </c>
      <c r="C17" s="14">
        <v>18510868559</v>
      </c>
      <c r="D17" s="14" t="s">
        <v>187</v>
      </c>
      <c r="E17" s="14" t="s">
        <v>166</v>
      </c>
      <c r="F17" s="14" t="s">
        <v>199</v>
      </c>
      <c r="G17" s="110"/>
      <c r="H17" s="14"/>
    </row>
    <row r="18" spans="1:8" x14ac:dyDescent="0.25">
      <c r="A18" s="14" t="s">
        <v>202</v>
      </c>
      <c r="B18" s="14" t="s">
        <v>171</v>
      </c>
      <c r="C18" s="14">
        <v>13910752845</v>
      </c>
      <c r="D18" s="14" t="s">
        <v>187</v>
      </c>
      <c r="E18" s="14" t="s">
        <v>166</v>
      </c>
      <c r="F18" s="14" t="s">
        <v>203</v>
      </c>
      <c r="G18" s="110"/>
      <c r="H18" s="14"/>
    </row>
    <row r="19" spans="1:8" x14ac:dyDescent="0.25">
      <c r="A19" s="14" t="s">
        <v>204</v>
      </c>
      <c r="B19" s="14" t="s">
        <v>164</v>
      </c>
      <c r="C19" s="14">
        <v>15001254245</v>
      </c>
      <c r="D19" s="14" t="s">
        <v>187</v>
      </c>
      <c r="E19" s="14" t="s">
        <v>166</v>
      </c>
      <c r="F19" s="14" t="s">
        <v>203</v>
      </c>
      <c r="G19" s="109"/>
      <c r="H19" s="14"/>
    </row>
    <row r="20" spans="1:8" x14ac:dyDescent="0.25">
      <c r="A20" s="14" t="s">
        <v>205</v>
      </c>
      <c r="B20" s="14" t="s">
        <v>164</v>
      </c>
      <c r="C20" s="14">
        <v>13393267300</v>
      </c>
      <c r="D20" s="14" t="s">
        <v>187</v>
      </c>
      <c r="E20" s="14" t="s">
        <v>166</v>
      </c>
      <c r="F20" s="14" t="s">
        <v>206</v>
      </c>
      <c r="G20" s="106" t="s">
        <v>207</v>
      </c>
      <c r="H20" s="15"/>
    </row>
    <row r="21" spans="1:8" x14ac:dyDescent="0.25">
      <c r="A21" s="14" t="s">
        <v>208</v>
      </c>
      <c r="B21" s="14" t="s">
        <v>164</v>
      </c>
      <c r="C21" s="14">
        <v>13910502043</v>
      </c>
      <c r="D21" s="14" t="s">
        <v>187</v>
      </c>
      <c r="E21" s="14" t="s">
        <v>166</v>
      </c>
      <c r="F21" s="14" t="s">
        <v>206</v>
      </c>
      <c r="G21" s="110"/>
      <c r="H21" s="15"/>
    </row>
    <row r="22" spans="1:8" x14ac:dyDescent="0.25">
      <c r="A22" s="14" t="s">
        <v>209</v>
      </c>
      <c r="B22" s="14" t="s">
        <v>164</v>
      </c>
      <c r="C22" s="14">
        <v>15010231822</v>
      </c>
      <c r="D22" s="14" t="s">
        <v>187</v>
      </c>
      <c r="E22" s="14" t="s">
        <v>166</v>
      </c>
      <c r="F22" s="14" t="s">
        <v>206</v>
      </c>
      <c r="G22" s="110"/>
      <c r="H22" s="15"/>
    </row>
    <row r="23" spans="1:8" x14ac:dyDescent="0.25">
      <c r="A23" s="14" t="s">
        <v>210</v>
      </c>
      <c r="B23" s="14" t="s">
        <v>164</v>
      </c>
      <c r="C23" s="14">
        <v>13910094287</v>
      </c>
      <c r="D23" s="14" t="s">
        <v>187</v>
      </c>
      <c r="E23" s="14" t="s">
        <v>166</v>
      </c>
      <c r="F23" s="14" t="s">
        <v>206</v>
      </c>
      <c r="G23" s="110"/>
      <c r="H23" s="15"/>
    </row>
    <row r="24" spans="1:8" x14ac:dyDescent="0.25">
      <c r="A24" s="14" t="s">
        <v>211</v>
      </c>
      <c r="B24" s="14" t="s">
        <v>164</v>
      </c>
      <c r="C24" s="14">
        <v>18612878999</v>
      </c>
      <c r="D24" s="14" t="s">
        <v>187</v>
      </c>
      <c r="E24" s="14" t="s">
        <v>166</v>
      </c>
      <c r="F24" s="14" t="s">
        <v>212</v>
      </c>
      <c r="G24" s="110"/>
      <c r="H24" s="15"/>
    </row>
    <row r="25" spans="1:8" x14ac:dyDescent="0.25">
      <c r="A25" s="14" t="s">
        <v>213</v>
      </c>
      <c r="B25" s="14" t="s">
        <v>171</v>
      </c>
      <c r="C25" s="14">
        <v>18612887362</v>
      </c>
      <c r="D25" s="14" t="s">
        <v>187</v>
      </c>
      <c r="E25" s="14" t="s">
        <v>166</v>
      </c>
      <c r="F25" s="14" t="s">
        <v>206</v>
      </c>
      <c r="G25" s="110"/>
      <c r="H25" s="14"/>
    </row>
    <row r="26" spans="1:8" x14ac:dyDescent="0.25">
      <c r="A26" s="14" t="s">
        <v>214</v>
      </c>
      <c r="B26" s="14" t="s">
        <v>164</v>
      </c>
      <c r="C26" s="14">
        <v>18612188650</v>
      </c>
      <c r="D26" s="14" t="s">
        <v>187</v>
      </c>
      <c r="E26" s="14" t="s">
        <v>166</v>
      </c>
      <c r="F26" s="14" t="s">
        <v>206</v>
      </c>
      <c r="G26" s="110"/>
      <c r="H26" s="14"/>
    </row>
    <row r="27" spans="1:8" x14ac:dyDescent="0.25">
      <c r="A27" s="14" t="s">
        <v>215</v>
      </c>
      <c r="B27" s="14" t="s">
        <v>164</v>
      </c>
      <c r="C27" s="14">
        <v>18611184118</v>
      </c>
      <c r="D27" s="14" t="s">
        <v>187</v>
      </c>
      <c r="E27" s="14" t="s">
        <v>166</v>
      </c>
      <c r="F27" s="14" t="s">
        <v>206</v>
      </c>
      <c r="G27" s="110"/>
      <c r="H27" s="14"/>
    </row>
    <row r="28" spans="1:8" x14ac:dyDescent="0.25">
      <c r="A28" s="14" t="s">
        <v>216</v>
      </c>
      <c r="B28" s="14" t="s">
        <v>171</v>
      </c>
      <c r="C28" s="14">
        <v>13810511504</v>
      </c>
      <c r="D28" s="14" t="s">
        <v>187</v>
      </c>
      <c r="E28" s="14" t="s">
        <v>166</v>
      </c>
      <c r="F28" s="14" t="s">
        <v>206</v>
      </c>
      <c r="G28" s="110"/>
      <c r="H28" s="14"/>
    </row>
    <row r="29" spans="1:8" x14ac:dyDescent="0.25">
      <c r="A29" s="14" t="s">
        <v>217</v>
      </c>
      <c r="B29" s="14" t="s">
        <v>164</v>
      </c>
      <c r="C29" s="14">
        <v>18612285606</v>
      </c>
      <c r="D29" s="14" t="s">
        <v>187</v>
      </c>
      <c r="E29" s="14" t="s">
        <v>166</v>
      </c>
      <c r="F29" s="14" t="s">
        <v>206</v>
      </c>
      <c r="G29" s="110"/>
      <c r="H29" s="14"/>
    </row>
    <row r="30" spans="1:8" x14ac:dyDescent="0.25">
      <c r="A30" s="14" t="s">
        <v>218</v>
      </c>
      <c r="B30" s="14" t="s">
        <v>164</v>
      </c>
      <c r="C30" s="14">
        <v>13701332039</v>
      </c>
      <c r="D30" s="14" t="s">
        <v>187</v>
      </c>
      <c r="E30" s="14" t="s">
        <v>166</v>
      </c>
      <c r="F30" s="14" t="s">
        <v>206</v>
      </c>
      <c r="G30" s="110"/>
      <c r="H30" s="14"/>
    </row>
    <row r="31" spans="1:8" x14ac:dyDescent="0.25">
      <c r="A31" s="14" t="s">
        <v>219</v>
      </c>
      <c r="B31" s="14" t="s">
        <v>171</v>
      </c>
      <c r="C31" s="14">
        <v>18101090009</v>
      </c>
      <c r="D31" s="14" t="s">
        <v>187</v>
      </c>
      <c r="E31" s="14" t="s">
        <v>166</v>
      </c>
      <c r="F31" s="14" t="s">
        <v>206</v>
      </c>
      <c r="G31" s="110"/>
      <c r="H31" s="14"/>
    </row>
    <row r="32" spans="1:8" x14ac:dyDescent="0.25">
      <c r="A32" s="14" t="s">
        <v>220</v>
      </c>
      <c r="B32" s="14" t="s">
        <v>171</v>
      </c>
      <c r="C32" s="14">
        <v>18910582599</v>
      </c>
      <c r="D32" s="14" t="s">
        <v>187</v>
      </c>
      <c r="E32" s="14" t="s">
        <v>166</v>
      </c>
      <c r="F32" s="14" t="s">
        <v>206</v>
      </c>
      <c r="G32" s="110"/>
      <c r="H32" s="14"/>
    </row>
    <row r="33" spans="1:8" x14ac:dyDescent="0.25">
      <c r="A33" s="14" t="s">
        <v>221</v>
      </c>
      <c r="B33" s="14" t="s">
        <v>171</v>
      </c>
      <c r="C33" s="14" t="s">
        <v>222</v>
      </c>
      <c r="D33" s="14" t="s">
        <v>187</v>
      </c>
      <c r="E33" s="14" t="s">
        <v>166</v>
      </c>
      <c r="F33" s="14" t="s">
        <v>206</v>
      </c>
      <c r="G33" s="110"/>
      <c r="H33" s="14"/>
    </row>
    <row r="34" spans="1:8" x14ac:dyDescent="0.25">
      <c r="A34" s="14" t="s">
        <v>223</v>
      </c>
      <c r="B34" s="14" t="s">
        <v>164</v>
      </c>
      <c r="C34" s="16" t="s">
        <v>224</v>
      </c>
      <c r="D34" s="14" t="s">
        <v>187</v>
      </c>
      <c r="E34" s="14" t="s">
        <v>166</v>
      </c>
      <c r="F34" s="14" t="s">
        <v>225</v>
      </c>
      <c r="G34" s="110"/>
      <c r="H34" s="14"/>
    </row>
    <row r="35" spans="1:8" x14ac:dyDescent="0.25">
      <c r="A35" s="14" t="s">
        <v>226</v>
      </c>
      <c r="B35" s="14" t="s">
        <v>171</v>
      </c>
      <c r="C35" s="14">
        <v>13818649766</v>
      </c>
      <c r="D35" s="14" t="s">
        <v>173</v>
      </c>
      <c r="E35" s="14" t="s">
        <v>166</v>
      </c>
      <c r="F35" s="14" t="s">
        <v>227</v>
      </c>
      <c r="G35" s="110"/>
      <c r="H35" s="15"/>
    </row>
    <row r="36" spans="1:8" x14ac:dyDescent="0.25">
      <c r="A36" s="14" t="s">
        <v>228</v>
      </c>
      <c r="B36" s="14" t="s">
        <v>171</v>
      </c>
      <c r="C36" s="14">
        <v>13554684402</v>
      </c>
      <c r="D36" s="14" t="s">
        <v>173</v>
      </c>
      <c r="E36" s="14" t="s">
        <v>166</v>
      </c>
      <c r="F36" s="14" t="s">
        <v>227</v>
      </c>
      <c r="G36" s="110"/>
      <c r="H36" s="15"/>
    </row>
    <row r="37" spans="1:8" x14ac:dyDescent="0.25">
      <c r="A37" s="14" t="s">
        <v>229</v>
      </c>
      <c r="B37" s="14" t="s">
        <v>164</v>
      </c>
      <c r="C37" s="14">
        <v>13512112889</v>
      </c>
      <c r="D37" s="14" t="s">
        <v>173</v>
      </c>
      <c r="E37" s="14" t="s">
        <v>166</v>
      </c>
      <c r="F37" s="14" t="s">
        <v>227</v>
      </c>
      <c r="G37" s="110"/>
      <c r="H37" s="15"/>
    </row>
    <row r="38" spans="1:8" x14ac:dyDescent="0.25">
      <c r="A38" s="20" t="s">
        <v>230</v>
      </c>
      <c r="B38" s="20" t="s">
        <v>164</v>
      </c>
      <c r="C38" s="20">
        <v>18702135220</v>
      </c>
      <c r="D38" s="20" t="s">
        <v>173</v>
      </c>
      <c r="E38" s="20" t="s">
        <v>166</v>
      </c>
      <c r="F38" s="20" t="s">
        <v>227</v>
      </c>
      <c r="G38" s="110"/>
      <c r="H38" s="15" t="s">
        <v>231</v>
      </c>
    </row>
    <row r="39" spans="1:8" ht="34" x14ac:dyDescent="0.25">
      <c r="A39" s="14" t="s">
        <v>232</v>
      </c>
      <c r="B39" s="14" t="s">
        <v>164</v>
      </c>
      <c r="C39" s="14">
        <v>18539960532</v>
      </c>
      <c r="D39" s="14" t="s">
        <v>233</v>
      </c>
      <c r="E39" s="14" t="s">
        <v>166</v>
      </c>
      <c r="F39" s="15" t="s">
        <v>234</v>
      </c>
      <c r="G39" s="110"/>
      <c r="H39" s="14"/>
    </row>
    <row r="40" spans="1:8" ht="34" x14ac:dyDescent="0.25">
      <c r="A40" s="14" t="s">
        <v>235</v>
      </c>
      <c r="B40" s="14" t="s">
        <v>164</v>
      </c>
      <c r="C40" s="14">
        <v>18538120050</v>
      </c>
      <c r="D40" s="14" t="s">
        <v>233</v>
      </c>
      <c r="E40" s="14" t="s">
        <v>166</v>
      </c>
      <c r="F40" s="15" t="s">
        <v>234</v>
      </c>
      <c r="G40" s="109"/>
      <c r="H40" s="14"/>
    </row>
    <row r="41" spans="1:8" x14ac:dyDescent="0.25">
      <c r="A41" s="14" t="s">
        <v>236</v>
      </c>
      <c r="B41" s="14" t="s">
        <v>164</v>
      </c>
      <c r="C41" s="14">
        <v>18688465344</v>
      </c>
      <c r="D41" s="14" t="s">
        <v>237</v>
      </c>
      <c r="E41" s="14" t="s">
        <v>166</v>
      </c>
      <c r="F41" s="14" t="s">
        <v>238</v>
      </c>
      <c r="G41" s="111" t="s">
        <v>239</v>
      </c>
      <c r="H41" s="15"/>
    </row>
    <row r="42" spans="1:8" x14ac:dyDescent="0.25">
      <c r="A42" s="14" t="s">
        <v>240</v>
      </c>
      <c r="B42" s="14" t="s">
        <v>164</v>
      </c>
      <c r="C42" s="14">
        <v>18566016651</v>
      </c>
      <c r="D42" s="14" t="s">
        <v>237</v>
      </c>
      <c r="E42" s="14" t="s">
        <v>166</v>
      </c>
      <c r="F42" s="14" t="s">
        <v>238</v>
      </c>
      <c r="G42" s="109"/>
      <c r="H42" s="15"/>
    </row>
    <row r="43" spans="1:8" x14ac:dyDescent="0.25">
      <c r="A43" s="14" t="s">
        <v>241</v>
      </c>
      <c r="B43" s="14" t="s">
        <v>164</v>
      </c>
      <c r="C43" s="14">
        <v>15801313312</v>
      </c>
      <c r="D43" s="14" t="s">
        <v>242</v>
      </c>
      <c r="E43" s="14" t="s">
        <v>166</v>
      </c>
      <c r="F43" s="21" t="s">
        <v>243</v>
      </c>
      <c r="G43" s="112" t="s">
        <v>244</v>
      </c>
      <c r="H43" s="15" t="s">
        <v>245</v>
      </c>
    </row>
    <row r="44" spans="1:8" x14ac:dyDescent="0.25">
      <c r="A44" s="14" t="s">
        <v>246</v>
      </c>
      <c r="B44" s="14" t="s">
        <v>171</v>
      </c>
      <c r="C44" s="14">
        <v>13911655353</v>
      </c>
      <c r="D44" s="14" t="s">
        <v>242</v>
      </c>
      <c r="E44" s="14" t="s">
        <v>166</v>
      </c>
      <c r="F44" s="21" t="s">
        <v>243</v>
      </c>
      <c r="G44" s="113"/>
      <c r="H44" s="14" t="s">
        <v>247</v>
      </c>
    </row>
    <row r="45" spans="1:8" x14ac:dyDescent="0.25">
      <c r="A45" s="20" t="s">
        <v>248</v>
      </c>
      <c r="B45" s="20" t="s">
        <v>164</v>
      </c>
      <c r="C45" s="20">
        <v>18818521231</v>
      </c>
      <c r="D45" s="20" t="s">
        <v>242</v>
      </c>
      <c r="E45" s="20" t="s">
        <v>166</v>
      </c>
      <c r="F45" s="20" t="s">
        <v>243</v>
      </c>
      <c r="G45" s="114"/>
      <c r="H45" s="15" t="s">
        <v>231</v>
      </c>
    </row>
    <row r="46" spans="1:8" x14ac:dyDescent="0.25">
      <c r="A46" s="14" t="s">
        <v>249</v>
      </c>
      <c r="B46" s="14" t="s">
        <v>171</v>
      </c>
      <c r="C46" s="14">
        <v>13728662961</v>
      </c>
      <c r="D46" s="14" t="s">
        <v>187</v>
      </c>
      <c r="E46" s="14" t="s">
        <v>166</v>
      </c>
      <c r="F46" s="14" t="s">
        <v>250</v>
      </c>
      <c r="G46" s="106" t="s">
        <v>251</v>
      </c>
      <c r="H46" s="15"/>
    </row>
    <row r="47" spans="1:8" x14ac:dyDescent="0.25">
      <c r="A47" s="14" t="s">
        <v>252</v>
      </c>
      <c r="B47" s="14" t="s">
        <v>171</v>
      </c>
      <c r="C47" s="14">
        <v>18600780707</v>
      </c>
      <c r="D47" s="14" t="s">
        <v>187</v>
      </c>
      <c r="E47" s="14" t="s">
        <v>166</v>
      </c>
      <c r="F47" s="14" t="s">
        <v>250</v>
      </c>
      <c r="G47" s="107"/>
      <c r="H47" s="14"/>
    </row>
    <row r="48" spans="1:8" x14ac:dyDescent="0.25">
      <c r="A48" s="14" t="s">
        <v>253</v>
      </c>
      <c r="B48" s="14" t="s">
        <v>164</v>
      </c>
      <c r="C48" s="14">
        <v>15010261519</v>
      </c>
      <c r="D48" s="14" t="s">
        <v>187</v>
      </c>
      <c r="E48" s="14" t="s">
        <v>166</v>
      </c>
      <c r="F48" s="14" t="s">
        <v>250</v>
      </c>
      <c r="G48" s="107"/>
      <c r="H48" s="14"/>
    </row>
    <row r="49" spans="1:8" x14ac:dyDescent="0.25">
      <c r="A49" s="14" t="s">
        <v>254</v>
      </c>
      <c r="B49" s="14" t="s">
        <v>164</v>
      </c>
      <c r="C49" s="14">
        <v>13699255916</v>
      </c>
      <c r="D49" s="14" t="s">
        <v>187</v>
      </c>
      <c r="E49" s="14" t="s">
        <v>166</v>
      </c>
      <c r="F49" s="14" t="s">
        <v>250</v>
      </c>
      <c r="G49" s="107"/>
      <c r="H49" s="14"/>
    </row>
    <row r="50" spans="1:8" x14ac:dyDescent="0.25">
      <c r="A50" s="14" t="s">
        <v>255</v>
      </c>
      <c r="B50" s="14" t="s">
        <v>164</v>
      </c>
      <c r="C50" s="14">
        <v>18201001020</v>
      </c>
      <c r="D50" s="14" t="s">
        <v>187</v>
      </c>
      <c r="E50" s="14" t="s">
        <v>166</v>
      </c>
      <c r="F50" s="14" t="s">
        <v>250</v>
      </c>
      <c r="G50" s="107"/>
      <c r="H50" s="15"/>
    </row>
    <row r="51" spans="1:8" x14ac:dyDescent="0.25">
      <c r="A51" s="14" t="s">
        <v>256</v>
      </c>
      <c r="B51" s="14" t="s">
        <v>164</v>
      </c>
      <c r="C51" s="14">
        <v>18618466913</v>
      </c>
      <c r="D51" s="14" t="s">
        <v>187</v>
      </c>
      <c r="E51" s="14" t="s">
        <v>166</v>
      </c>
      <c r="F51" s="14" t="s">
        <v>250</v>
      </c>
      <c r="G51" s="107"/>
      <c r="H51" s="14"/>
    </row>
    <row r="52" spans="1:8" x14ac:dyDescent="0.25">
      <c r="A52" s="14" t="s">
        <v>257</v>
      </c>
      <c r="B52" s="14" t="s">
        <v>171</v>
      </c>
      <c r="C52" s="14">
        <v>13001916494</v>
      </c>
      <c r="D52" s="14" t="s">
        <v>187</v>
      </c>
      <c r="E52" s="14" t="s">
        <v>166</v>
      </c>
      <c r="F52" s="14" t="s">
        <v>250</v>
      </c>
      <c r="G52" s="107"/>
      <c r="H52" s="14"/>
    </row>
    <row r="53" spans="1:8" x14ac:dyDescent="0.25">
      <c r="A53" s="14" t="s">
        <v>258</v>
      </c>
      <c r="B53" s="14" t="s">
        <v>164</v>
      </c>
      <c r="C53" s="14">
        <v>18611204321</v>
      </c>
      <c r="D53" s="14" t="s">
        <v>187</v>
      </c>
      <c r="E53" s="14" t="s">
        <v>166</v>
      </c>
      <c r="F53" s="14" t="s">
        <v>250</v>
      </c>
      <c r="G53" s="107"/>
      <c r="H53" s="14"/>
    </row>
    <row r="54" spans="1:8" x14ac:dyDescent="0.25">
      <c r="A54" s="14" t="s">
        <v>259</v>
      </c>
      <c r="B54" s="14" t="s">
        <v>171</v>
      </c>
      <c r="C54" s="14">
        <v>18600180580</v>
      </c>
      <c r="D54" s="14" t="s">
        <v>187</v>
      </c>
      <c r="E54" s="14" t="s">
        <v>166</v>
      </c>
      <c r="F54" s="14" t="s">
        <v>250</v>
      </c>
      <c r="G54" s="107"/>
      <c r="H54" s="14"/>
    </row>
    <row r="55" spans="1:8" x14ac:dyDescent="0.25">
      <c r="A55" s="14" t="s">
        <v>260</v>
      </c>
      <c r="B55" s="14"/>
      <c r="C55" s="14"/>
      <c r="D55" s="14" t="s">
        <v>187</v>
      </c>
      <c r="E55" s="14" t="s">
        <v>166</v>
      </c>
      <c r="F55" s="14" t="s">
        <v>250</v>
      </c>
      <c r="G55" s="107"/>
      <c r="H55" s="14"/>
    </row>
    <row r="56" spans="1:8" x14ac:dyDescent="0.25">
      <c r="A56" s="14" t="s">
        <v>261</v>
      </c>
      <c r="B56" s="14" t="s">
        <v>171</v>
      </c>
      <c r="C56" s="14">
        <v>13520758151</v>
      </c>
      <c r="D56" s="14" t="s">
        <v>187</v>
      </c>
      <c r="E56" s="14" t="s">
        <v>166</v>
      </c>
      <c r="F56" s="14" t="s">
        <v>250</v>
      </c>
      <c r="G56" s="107"/>
      <c r="H56" s="14"/>
    </row>
    <row r="57" spans="1:8" x14ac:dyDescent="0.25">
      <c r="A57" s="14" t="s">
        <v>262</v>
      </c>
      <c r="B57" s="14" t="s">
        <v>171</v>
      </c>
      <c r="C57" s="15">
        <v>13716026807</v>
      </c>
      <c r="D57" s="14" t="s">
        <v>187</v>
      </c>
      <c r="E57" s="14" t="s">
        <v>166</v>
      </c>
      <c r="F57" s="14" t="s">
        <v>250</v>
      </c>
      <c r="G57" s="107"/>
      <c r="H57" s="15"/>
    </row>
    <row r="58" spans="1:8" x14ac:dyDescent="0.25">
      <c r="A58" s="14" t="s">
        <v>263</v>
      </c>
      <c r="B58" s="14" t="s">
        <v>164</v>
      </c>
      <c r="C58" s="14">
        <v>13001928399</v>
      </c>
      <c r="D58" s="14" t="s">
        <v>187</v>
      </c>
      <c r="E58" s="14" t="s">
        <v>166</v>
      </c>
      <c r="F58" s="14" t="s">
        <v>250</v>
      </c>
      <c r="G58" s="107"/>
      <c r="H58" s="15"/>
    </row>
    <row r="59" spans="1:8" x14ac:dyDescent="0.25">
      <c r="A59" s="14" t="s">
        <v>264</v>
      </c>
      <c r="B59" s="14" t="s">
        <v>171</v>
      </c>
      <c r="C59" s="14">
        <v>18600342808</v>
      </c>
      <c r="D59" s="14" t="s">
        <v>187</v>
      </c>
      <c r="E59" s="14" t="s">
        <v>166</v>
      </c>
      <c r="F59" s="14" t="s">
        <v>250</v>
      </c>
      <c r="G59" s="107"/>
      <c r="H59" s="14"/>
    </row>
    <row r="60" spans="1:8" x14ac:dyDescent="0.25">
      <c r="A60" s="14" t="s">
        <v>265</v>
      </c>
      <c r="B60" s="14" t="s">
        <v>164</v>
      </c>
      <c r="C60" s="14">
        <v>13366694447</v>
      </c>
      <c r="D60" s="14" t="s">
        <v>187</v>
      </c>
      <c r="E60" s="14" t="s">
        <v>166</v>
      </c>
      <c r="F60" s="14" t="s">
        <v>250</v>
      </c>
      <c r="G60" s="107"/>
      <c r="H60" s="14"/>
    </row>
    <row r="61" spans="1:8" x14ac:dyDescent="0.25">
      <c r="A61" s="14" t="s">
        <v>266</v>
      </c>
      <c r="B61" s="14" t="s">
        <v>171</v>
      </c>
      <c r="C61" s="14">
        <v>13811239994</v>
      </c>
      <c r="D61" s="14" t="s">
        <v>187</v>
      </c>
      <c r="E61" s="14" t="s">
        <v>166</v>
      </c>
      <c r="F61" s="14" t="s">
        <v>250</v>
      </c>
      <c r="G61" s="107"/>
      <c r="H61" s="14"/>
    </row>
    <row r="62" spans="1:8" x14ac:dyDescent="0.25">
      <c r="A62" s="14" t="s">
        <v>267</v>
      </c>
      <c r="B62" s="14" t="s">
        <v>171</v>
      </c>
      <c r="C62" s="14">
        <v>15910422929</v>
      </c>
      <c r="D62" s="14" t="s">
        <v>187</v>
      </c>
      <c r="E62" s="14" t="s">
        <v>166</v>
      </c>
      <c r="F62" s="14" t="s">
        <v>250</v>
      </c>
      <c r="G62" s="107"/>
      <c r="H62" s="14"/>
    </row>
    <row r="63" spans="1:8" x14ac:dyDescent="0.25">
      <c r="A63" s="14" t="s">
        <v>268</v>
      </c>
      <c r="B63" s="14" t="s">
        <v>164</v>
      </c>
      <c r="C63" s="14">
        <v>15210773088</v>
      </c>
      <c r="D63" s="14" t="s">
        <v>187</v>
      </c>
      <c r="E63" s="14" t="s">
        <v>166</v>
      </c>
      <c r="F63" s="14" t="s">
        <v>250</v>
      </c>
      <c r="G63" s="107"/>
      <c r="H63" s="14"/>
    </row>
    <row r="64" spans="1:8" x14ac:dyDescent="0.25">
      <c r="A64" s="14" t="s">
        <v>269</v>
      </c>
      <c r="B64" s="14" t="s">
        <v>171</v>
      </c>
      <c r="C64" s="14">
        <v>18210095299</v>
      </c>
      <c r="D64" s="14" t="s">
        <v>187</v>
      </c>
      <c r="E64" s="14" t="s">
        <v>166</v>
      </c>
      <c r="F64" s="14" t="s">
        <v>250</v>
      </c>
      <c r="G64" s="107"/>
      <c r="H64" s="14"/>
    </row>
    <row r="65" spans="1:8" x14ac:dyDescent="0.25">
      <c r="A65" s="14" t="s">
        <v>270</v>
      </c>
      <c r="B65" s="14" t="s">
        <v>164</v>
      </c>
      <c r="C65" s="16">
        <v>13910215985</v>
      </c>
      <c r="D65" s="14" t="s">
        <v>187</v>
      </c>
      <c r="E65" s="14" t="s">
        <v>166</v>
      </c>
      <c r="F65" s="14" t="s">
        <v>250</v>
      </c>
      <c r="G65" s="107"/>
      <c r="H65" s="14"/>
    </row>
    <row r="66" spans="1:8" x14ac:dyDescent="0.25">
      <c r="A66" s="14" t="s">
        <v>271</v>
      </c>
      <c r="B66" s="14" t="s">
        <v>171</v>
      </c>
      <c r="C66" s="16">
        <v>13691532362</v>
      </c>
      <c r="D66" s="14" t="s">
        <v>187</v>
      </c>
      <c r="E66" s="14" t="s">
        <v>166</v>
      </c>
      <c r="F66" s="14" t="s">
        <v>250</v>
      </c>
      <c r="G66" s="107"/>
      <c r="H66" s="14"/>
    </row>
    <row r="67" spans="1:8" x14ac:dyDescent="0.25">
      <c r="A67" s="14" t="s">
        <v>272</v>
      </c>
      <c r="B67" s="14" t="s">
        <v>171</v>
      </c>
      <c r="C67" s="16">
        <v>15011508872</v>
      </c>
      <c r="D67" s="14" t="s">
        <v>187</v>
      </c>
      <c r="E67" s="14" t="s">
        <v>166</v>
      </c>
      <c r="F67" s="14" t="s">
        <v>250</v>
      </c>
      <c r="G67" s="107"/>
      <c r="H67" s="14"/>
    </row>
    <row r="68" spans="1:8" x14ac:dyDescent="0.25">
      <c r="A68" s="14" t="s">
        <v>273</v>
      </c>
      <c r="B68" s="14" t="s">
        <v>171</v>
      </c>
      <c r="C68" s="16">
        <v>18810267964</v>
      </c>
      <c r="D68" s="14" t="s">
        <v>187</v>
      </c>
      <c r="E68" s="14" t="s">
        <v>166</v>
      </c>
      <c r="F68" s="14" t="s">
        <v>250</v>
      </c>
      <c r="G68" s="107"/>
      <c r="H68" s="14"/>
    </row>
    <row r="69" spans="1:8" x14ac:dyDescent="0.25">
      <c r="A69" s="14" t="s">
        <v>274</v>
      </c>
      <c r="B69" s="14" t="s">
        <v>164</v>
      </c>
      <c r="C69" s="16">
        <v>18511135677</v>
      </c>
      <c r="D69" s="14" t="s">
        <v>187</v>
      </c>
      <c r="E69" s="14" t="s">
        <v>166</v>
      </c>
      <c r="F69" s="14" t="s">
        <v>250</v>
      </c>
      <c r="G69" s="107"/>
      <c r="H69" s="14"/>
    </row>
    <row r="70" spans="1:8" x14ac:dyDescent="0.25">
      <c r="A70" s="14" t="s">
        <v>275</v>
      </c>
      <c r="B70" s="14" t="s">
        <v>164</v>
      </c>
      <c r="C70" s="16">
        <v>13188836667</v>
      </c>
      <c r="D70" s="14" t="s">
        <v>187</v>
      </c>
      <c r="E70" s="14" t="s">
        <v>166</v>
      </c>
      <c r="F70" s="14" t="s">
        <v>250</v>
      </c>
      <c r="G70" s="107"/>
      <c r="H70" s="14"/>
    </row>
    <row r="71" spans="1:8" x14ac:dyDescent="0.25">
      <c r="A71" s="14" t="s">
        <v>276</v>
      </c>
      <c r="B71" s="14" t="s">
        <v>171</v>
      </c>
      <c r="C71" s="16">
        <v>15810815681</v>
      </c>
      <c r="D71" s="14" t="s">
        <v>187</v>
      </c>
      <c r="E71" s="14" t="s">
        <v>166</v>
      </c>
      <c r="F71" s="14" t="s">
        <v>250</v>
      </c>
      <c r="G71" s="107"/>
      <c r="H71" s="14"/>
    </row>
    <row r="72" spans="1:8" x14ac:dyDescent="0.25">
      <c r="A72" s="14" t="s">
        <v>277</v>
      </c>
      <c r="B72" s="14" t="s">
        <v>171</v>
      </c>
      <c r="C72" s="16">
        <v>15011168303</v>
      </c>
      <c r="D72" s="14" t="s">
        <v>187</v>
      </c>
      <c r="E72" s="14" t="s">
        <v>166</v>
      </c>
      <c r="F72" s="14" t="s">
        <v>250</v>
      </c>
      <c r="G72" s="107"/>
      <c r="H72" s="14"/>
    </row>
    <row r="73" spans="1:8" x14ac:dyDescent="0.25">
      <c r="A73" s="14" t="s">
        <v>278</v>
      </c>
      <c r="B73" s="14" t="s">
        <v>171</v>
      </c>
      <c r="C73" s="16">
        <v>15840540845</v>
      </c>
      <c r="D73" s="14" t="s">
        <v>187</v>
      </c>
      <c r="E73" s="14" t="s">
        <v>166</v>
      </c>
      <c r="F73" s="14" t="s">
        <v>250</v>
      </c>
      <c r="G73" s="107"/>
      <c r="H73" s="14"/>
    </row>
    <row r="74" spans="1:8" x14ac:dyDescent="0.25">
      <c r="A74" s="14" t="s">
        <v>279</v>
      </c>
      <c r="B74" s="14" t="s">
        <v>171</v>
      </c>
      <c r="C74" s="16">
        <v>15801386761</v>
      </c>
      <c r="D74" s="14" t="s">
        <v>187</v>
      </c>
      <c r="E74" s="14" t="s">
        <v>166</v>
      </c>
      <c r="F74" s="14" t="s">
        <v>250</v>
      </c>
      <c r="G74" s="107"/>
      <c r="H74" s="14"/>
    </row>
    <row r="75" spans="1:8" x14ac:dyDescent="0.25">
      <c r="A75" s="14" t="s">
        <v>280</v>
      </c>
      <c r="B75" s="14" t="s">
        <v>164</v>
      </c>
      <c r="C75" s="16">
        <v>13581750934</v>
      </c>
      <c r="D75" s="14" t="s">
        <v>187</v>
      </c>
      <c r="E75" s="14" t="s">
        <v>166</v>
      </c>
      <c r="F75" s="14" t="s">
        <v>250</v>
      </c>
      <c r="G75" s="107"/>
      <c r="H75" s="14"/>
    </row>
    <row r="76" spans="1:8" x14ac:dyDescent="0.25">
      <c r="A76" s="14" t="s">
        <v>281</v>
      </c>
      <c r="B76" s="14" t="s">
        <v>171</v>
      </c>
      <c r="C76" s="16">
        <v>13488863965</v>
      </c>
      <c r="D76" s="14" t="s">
        <v>187</v>
      </c>
      <c r="E76" s="14" t="s">
        <v>166</v>
      </c>
      <c r="F76" s="14" t="s">
        <v>250</v>
      </c>
      <c r="G76" s="108"/>
      <c r="H76" s="14"/>
    </row>
    <row r="77" spans="1:8" ht="51" x14ac:dyDescent="0.25">
      <c r="A77" s="22" t="s">
        <v>282</v>
      </c>
      <c r="B77" s="22" t="s">
        <v>171</v>
      </c>
      <c r="C77" s="22">
        <v>18680688606</v>
      </c>
      <c r="D77" s="22" t="s">
        <v>242</v>
      </c>
      <c r="E77" s="22" t="s">
        <v>166</v>
      </c>
      <c r="F77" s="22" t="s">
        <v>283</v>
      </c>
      <c r="G77" s="23" t="s">
        <v>284</v>
      </c>
      <c r="H77" s="23"/>
    </row>
    <row r="78" spans="1:8" s="19" customFormat="1" ht="34" x14ac:dyDescent="0.25">
      <c r="A78" s="24" t="s">
        <v>285</v>
      </c>
      <c r="B78" s="24"/>
      <c r="C78" s="24"/>
      <c r="D78" s="24"/>
      <c r="E78" s="24" t="s">
        <v>195</v>
      </c>
      <c r="F78" s="25" t="s">
        <v>286</v>
      </c>
      <c r="G78" s="26" t="s">
        <v>287</v>
      </c>
      <c r="H78" s="24"/>
    </row>
    <row r="79" spans="1:8" x14ac:dyDescent="0.25">
      <c r="A79" s="27"/>
      <c r="B79" s="27"/>
      <c r="C79" s="27"/>
      <c r="D79" s="27"/>
      <c r="E79" s="27"/>
      <c r="F79" s="27"/>
      <c r="G79" s="27"/>
      <c r="H79" s="27"/>
    </row>
    <row r="80" spans="1:8" x14ac:dyDescent="0.25">
      <c r="A80" s="27"/>
      <c r="B80" s="27"/>
      <c r="C80" s="27"/>
      <c r="D80" s="27"/>
      <c r="E80" s="27"/>
      <c r="F80" s="27"/>
      <c r="G80" s="27"/>
      <c r="H80" s="27"/>
    </row>
  </sheetData>
  <mergeCells count="7">
    <mergeCell ref="G46:G76"/>
    <mergeCell ref="G4:G5"/>
    <mergeCell ref="G6:G12"/>
    <mergeCell ref="G16:G19"/>
    <mergeCell ref="G20:G40"/>
    <mergeCell ref="G41:G42"/>
    <mergeCell ref="G43:G45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opLeftCell="A44" workbookViewId="0">
      <selection activeCell="H32" sqref="H32"/>
    </sheetView>
  </sheetViews>
  <sheetFormatPr baseColWidth="10" defaultColWidth="13.1640625" defaultRowHeight="17" x14ac:dyDescent="0.25"/>
  <cols>
    <col min="1" max="1" width="8.1640625" style="28" bestFit="1" customWidth="1"/>
    <col min="2" max="2" width="5.33203125" style="28" bestFit="1" customWidth="1"/>
    <col min="3" max="3" width="14.1640625" style="28" bestFit="1" customWidth="1"/>
    <col min="4" max="4" width="9.1640625" style="28" bestFit="1" customWidth="1"/>
    <col min="5" max="5" width="12.33203125" style="28" customWidth="1"/>
    <col min="6" max="6" width="37.83203125" style="28" bestFit="1" customWidth="1"/>
    <col min="7" max="7" width="20.6640625" style="28" customWidth="1"/>
    <col min="8" max="8" width="29.5" style="28" customWidth="1"/>
    <col min="9" max="16384" width="13.1640625" style="28"/>
  </cols>
  <sheetData>
    <row r="1" spans="1:8" x14ac:dyDescent="0.25">
      <c r="A1" s="28" t="s">
        <v>288</v>
      </c>
    </row>
    <row r="2" spans="1:8" x14ac:dyDescent="0.25">
      <c r="A2" s="29" t="s">
        <v>152</v>
      </c>
      <c r="B2" s="29" t="s">
        <v>153</v>
      </c>
      <c r="C2" s="29" t="s">
        <v>4</v>
      </c>
      <c r="D2" s="29" t="s">
        <v>155</v>
      </c>
      <c r="E2" s="29" t="s">
        <v>289</v>
      </c>
      <c r="F2" s="29" t="s">
        <v>290</v>
      </c>
      <c r="G2" s="29" t="s">
        <v>291</v>
      </c>
      <c r="H2" s="29" t="s">
        <v>10</v>
      </c>
    </row>
    <row r="3" spans="1:8" x14ac:dyDescent="0.25">
      <c r="A3" s="30" t="s">
        <v>292</v>
      </c>
      <c r="B3" s="30"/>
      <c r="C3" s="30">
        <v>18621369076</v>
      </c>
      <c r="D3" s="30"/>
      <c r="E3" s="31" t="s">
        <v>293</v>
      </c>
      <c r="F3" s="30" t="s">
        <v>294</v>
      </c>
      <c r="G3" s="30" t="s">
        <v>295</v>
      </c>
      <c r="H3" s="30"/>
    </row>
    <row r="4" spans="1:8" x14ac:dyDescent="0.25">
      <c r="A4" s="30" t="s">
        <v>208</v>
      </c>
      <c r="B4" s="30"/>
      <c r="C4" s="30">
        <v>13910502043</v>
      </c>
      <c r="D4" s="30"/>
      <c r="E4" s="31" t="s">
        <v>293</v>
      </c>
      <c r="F4" s="30" t="s">
        <v>296</v>
      </c>
      <c r="G4" s="30" t="s">
        <v>297</v>
      </c>
      <c r="H4" s="30"/>
    </row>
    <row r="5" spans="1:8" x14ac:dyDescent="0.25">
      <c r="A5" s="30" t="s">
        <v>298</v>
      </c>
      <c r="B5" s="30"/>
      <c r="C5" s="30">
        <v>13911655353</v>
      </c>
      <c r="D5" s="30"/>
      <c r="E5" s="31" t="s">
        <v>293</v>
      </c>
      <c r="F5" s="122" t="s">
        <v>299</v>
      </c>
      <c r="G5" s="122" t="s">
        <v>300</v>
      </c>
      <c r="H5" s="122"/>
    </row>
    <row r="6" spans="1:8" x14ac:dyDescent="0.25">
      <c r="A6" s="30" t="s">
        <v>216</v>
      </c>
      <c r="B6" s="30"/>
      <c r="C6" s="30">
        <v>13810511504</v>
      </c>
      <c r="D6" s="30"/>
      <c r="E6" s="31" t="s">
        <v>293</v>
      </c>
      <c r="F6" s="121"/>
      <c r="G6" s="121"/>
      <c r="H6" s="121"/>
    </row>
    <row r="7" spans="1:8" x14ac:dyDescent="0.25">
      <c r="A7" s="30" t="s">
        <v>301</v>
      </c>
      <c r="B7" s="30"/>
      <c r="C7" s="30">
        <v>18910582599</v>
      </c>
      <c r="D7" s="30"/>
      <c r="E7" s="31" t="s">
        <v>293</v>
      </c>
      <c r="F7" s="122" t="s">
        <v>302</v>
      </c>
      <c r="G7" s="122" t="s">
        <v>303</v>
      </c>
      <c r="H7" s="32"/>
    </row>
    <row r="8" spans="1:8" x14ac:dyDescent="0.25">
      <c r="A8" s="30" t="s">
        <v>221</v>
      </c>
      <c r="B8" s="30"/>
      <c r="C8" s="30">
        <v>13301371505</v>
      </c>
      <c r="D8" s="30"/>
      <c r="E8" s="31" t="s">
        <v>293</v>
      </c>
      <c r="F8" s="120"/>
      <c r="G8" s="120"/>
      <c r="H8" s="32"/>
    </row>
    <row r="9" spans="1:8" x14ac:dyDescent="0.25">
      <c r="A9" s="30" t="s">
        <v>252</v>
      </c>
      <c r="B9" s="30"/>
      <c r="C9" s="30">
        <v>18600780707</v>
      </c>
      <c r="D9" s="30"/>
      <c r="E9" s="31" t="s">
        <v>293</v>
      </c>
      <c r="F9" s="121"/>
      <c r="G9" s="121"/>
      <c r="H9" s="32"/>
    </row>
    <row r="10" spans="1:8" ht="51" x14ac:dyDescent="0.25">
      <c r="A10" s="30" t="s">
        <v>163</v>
      </c>
      <c r="B10" s="30" t="s">
        <v>164</v>
      </c>
      <c r="C10" s="30">
        <v>18655557798</v>
      </c>
      <c r="D10" s="30" t="s">
        <v>165</v>
      </c>
      <c r="E10" s="30" t="s">
        <v>304</v>
      </c>
      <c r="F10" s="30" t="s">
        <v>305</v>
      </c>
      <c r="G10" s="33" t="s">
        <v>306</v>
      </c>
      <c r="H10" s="30"/>
    </row>
    <row r="11" spans="1:8" ht="51" x14ac:dyDescent="0.25">
      <c r="A11" s="30" t="s">
        <v>169</v>
      </c>
      <c r="B11" s="30" t="s">
        <v>164</v>
      </c>
      <c r="C11" s="30">
        <v>13916131342</v>
      </c>
      <c r="D11" s="30" t="s">
        <v>165</v>
      </c>
      <c r="E11" s="30" t="s">
        <v>304</v>
      </c>
      <c r="F11" s="30" t="s">
        <v>307</v>
      </c>
      <c r="G11" s="34" t="s">
        <v>308</v>
      </c>
      <c r="H11" s="30"/>
    </row>
    <row r="12" spans="1:8" x14ac:dyDescent="0.25">
      <c r="A12" s="30" t="s">
        <v>226</v>
      </c>
      <c r="B12" s="30" t="s">
        <v>171</v>
      </c>
      <c r="C12" s="30">
        <v>13818649766</v>
      </c>
      <c r="D12" s="30" t="s">
        <v>173</v>
      </c>
      <c r="E12" s="30" t="s">
        <v>304</v>
      </c>
      <c r="F12" s="30" t="s">
        <v>309</v>
      </c>
      <c r="G12" s="119" t="s">
        <v>310</v>
      </c>
      <c r="H12" s="122"/>
    </row>
    <row r="13" spans="1:8" x14ac:dyDescent="0.25">
      <c r="A13" s="30" t="s">
        <v>228</v>
      </c>
      <c r="B13" s="30" t="s">
        <v>171</v>
      </c>
      <c r="C13" s="30">
        <v>13554684402</v>
      </c>
      <c r="D13" s="30" t="s">
        <v>173</v>
      </c>
      <c r="E13" s="30" t="s">
        <v>304</v>
      </c>
      <c r="F13" s="30" t="s">
        <v>309</v>
      </c>
      <c r="G13" s="117"/>
      <c r="H13" s="121"/>
    </row>
    <row r="14" spans="1:8" x14ac:dyDescent="0.25">
      <c r="A14" s="30" t="s">
        <v>177</v>
      </c>
      <c r="B14" s="30" t="s">
        <v>171</v>
      </c>
      <c r="C14" s="35" t="s">
        <v>178</v>
      </c>
      <c r="D14" s="30" t="s">
        <v>173</v>
      </c>
      <c r="E14" s="30" t="s">
        <v>304</v>
      </c>
      <c r="F14" s="30" t="s">
        <v>311</v>
      </c>
      <c r="G14" s="119" t="s">
        <v>312</v>
      </c>
      <c r="H14" s="30"/>
    </row>
    <row r="15" spans="1:8" x14ac:dyDescent="0.25">
      <c r="A15" s="30" t="s">
        <v>180</v>
      </c>
      <c r="B15" s="30" t="s">
        <v>171</v>
      </c>
      <c r="C15" s="35" t="s">
        <v>181</v>
      </c>
      <c r="D15" s="30" t="s">
        <v>173</v>
      </c>
      <c r="E15" s="30" t="s">
        <v>304</v>
      </c>
      <c r="F15" s="30" t="s">
        <v>311</v>
      </c>
      <c r="G15" s="120"/>
      <c r="H15" s="30"/>
    </row>
    <row r="16" spans="1:8" x14ac:dyDescent="0.25">
      <c r="A16" s="30" t="s">
        <v>182</v>
      </c>
      <c r="B16" s="30" t="s">
        <v>171</v>
      </c>
      <c r="C16" s="35" t="s">
        <v>183</v>
      </c>
      <c r="D16" s="30" t="s">
        <v>173</v>
      </c>
      <c r="E16" s="30" t="s">
        <v>304</v>
      </c>
      <c r="F16" s="30" t="s">
        <v>311</v>
      </c>
      <c r="G16" s="120"/>
      <c r="H16" s="30"/>
    </row>
    <row r="17" spans="1:8" x14ac:dyDescent="0.25">
      <c r="A17" s="30" t="s">
        <v>313</v>
      </c>
      <c r="B17" s="30" t="s">
        <v>171</v>
      </c>
      <c r="C17" s="30">
        <v>18616181517</v>
      </c>
      <c r="D17" s="30" t="s">
        <v>173</v>
      </c>
      <c r="E17" s="30"/>
      <c r="F17" s="30" t="s">
        <v>311</v>
      </c>
      <c r="G17" s="120"/>
      <c r="H17" s="30"/>
    </row>
    <row r="18" spans="1:8" x14ac:dyDescent="0.25">
      <c r="A18" s="30" t="s">
        <v>170</v>
      </c>
      <c r="B18" s="30" t="s">
        <v>171</v>
      </c>
      <c r="C18" s="35" t="s">
        <v>172</v>
      </c>
      <c r="D18" s="30" t="s">
        <v>173</v>
      </c>
      <c r="E18" s="30" t="s">
        <v>304</v>
      </c>
      <c r="F18" s="30" t="s">
        <v>314</v>
      </c>
      <c r="G18" s="120"/>
      <c r="H18" s="30"/>
    </row>
    <row r="19" spans="1:8" x14ac:dyDescent="0.25">
      <c r="A19" s="30" t="s">
        <v>176</v>
      </c>
      <c r="B19" s="30" t="s">
        <v>171</v>
      </c>
      <c r="C19" s="35">
        <v>19121753385</v>
      </c>
      <c r="D19" s="30" t="s">
        <v>173</v>
      </c>
      <c r="E19" s="30" t="s">
        <v>304</v>
      </c>
      <c r="F19" s="30" t="s">
        <v>314</v>
      </c>
      <c r="G19" s="121"/>
      <c r="H19" s="30"/>
    </row>
    <row r="20" spans="1:8" x14ac:dyDescent="0.25">
      <c r="A20" s="30" t="s">
        <v>315</v>
      </c>
      <c r="B20" s="30" t="s">
        <v>164</v>
      </c>
      <c r="C20" s="30">
        <v>13601001949</v>
      </c>
      <c r="D20" s="30" t="s">
        <v>187</v>
      </c>
      <c r="E20" s="30" t="s">
        <v>304</v>
      </c>
      <c r="F20" s="30" t="s">
        <v>316</v>
      </c>
      <c r="G20" s="36" t="s">
        <v>317</v>
      </c>
      <c r="H20" s="30"/>
    </row>
    <row r="21" spans="1:8" ht="51" x14ac:dyDescent="0.25">
      <c r="A21" s="30" t="s">
        <v>271</v>
      </c>
      <c r="B21" s="30" t="s">
        <v>171</v>
      </c>
      <c r="C21" s="35" t="s">
        <v>318</v>
      </c>
      <c r="D21" s="30" t="s">
        <v>187</v>
      </c>
      <c r="E21" s="30" t="s">
        <v>304</v>
      </c>
      <c r="F21" s="30" t="s">
        <v>319</v>
      </c>
      <c r="G21" s="33" t="s">
        <v>320</v>
      </c>
      <c r="H21" s="30"/>
    </row>
    <row r="22" spans="1:8" x14ac:dyDescent="0.25">
      <c r="A22" s="30" t="s">
        <v>198</v>
      </c>
      <c r="B22" s="30" t="s">
        <v>171</v>
      </c>
      <c r="C22" s="30">
        <v>13810061646</v>
      </c>
      <c r="D22" s="30" t="s">
        <v>187</v>
      </c>
      <c r="E22" s="30" t="s">
        <v>304</v>
      </c>
      <c r="F22" s="30" t="s">
        <v>321</v>
      </c>
      <c r="G22" s="115" t="s">
        <v>322</v>
      </c>
      <c r="H22" s="30"/>
    </row>
    <row r="23" spans="1:8" x14ac:dyDescent="0.25">
      <c r="A23" s="30" t="s">
        <v>201</v>
      </c>
      <c r="B23" s="30" t="s">
        <v>164</v>
      </c>
      <c r="C23" s="30">
        <v>18510868559</v>
      </c>
      <c r="D23" s="30" t="s">
        <v>187</v>
      </c>
      <c r="E23" s="30" t="s">
        <v>304</v>
      </c>
      <c r="F23" s="30" t="s">
        <v>321</v>
      </c>
      <c r="G23" s="118"/>
      <c r="H23" s="30"/>
    </row>
    <row r="24" spans="1:8" x14ac:dyDescent="0.25">
      <c r="A24" s="30" t="s">
        <v>202</v>
      </c>
      <c r="B24" s="30" t="s">
        <v>171</v>
      </c>
      <c r="C24" s="30">
        <v>13910752845</v>
      </c>
      <c r="D24" s="30" t="s">
        <v>187</v>
      </c>
      <c r="E24" s="30" t="s">
        <v>304</v>
      </c>
      <c r="F24" s="30" t="s">
        <v>321</v>
      </c>
      <c r="G24" s="118"/>
      <c r="H24" s="30"/>
    </row>
    <row r="25" spans="1:8" x14ac:dyDescent="0.25">
      <c r="A25" s="30" t="s">
        <v>204</v>
      </c>
      <c r="B25" s="30" t="s">
        <v>164</v>
      </c>
      <c r="C25" s="30">
        <v>15001254245</v>
      </c>
      <c r="D25" s="30" t="s">
        <v>187</v>
      </c>
      <c r="E25" s="30" t="s">
        <v>304</v>
      </c>
      <c r="F25" s="30" t="s">
        <v>321</v>
      </c>
      <c r="G25" s="118"/>
      <c r="H25" s="30"/>
    </row>
    <row r="26" spans="1:8" x14ac:dyDescent="0.25">
      <c r="A26" s="30" t="s">
        <v>217</v>
      </c>
      <c r="B26" s="30" t="s">
        <v>164</v>
      </c>
      <c r="C26" s="30">
        <v>18612285606</v>
      </c>
      <c r="D26" s="30" t="s">
        <v>187</v>
      </c>
      <c r="E26" s="30" t="s">
        <v>304</v>
      </c>
      <c r="F26" s="30" t="s">
        <v>321</v>
      </c>
      <c r="G26" s="118"/>
      <c r="H26" s="30"/>
    </row>
    <row r="27" spans="1:8" x14ac:dyDescent="0.25">
      <c r="A27" s="30" t="s">
        <v>218</v>
      </c>
      <c r="B27" s="30" t="s">
        <v>164</v>
      </c>
      <c r="C27" s="30">
        <v>13701332039</v>
      </c>
      <c r="D27" s="30" t="s">
        <v>187</v>
      </c>
      <c r="E27" s="30" t="s">
        <v>304</v>
      </c>
      <c r="F27" s="30" t="s">
        <v>321</v>
      </c>
      <c r="G27" s="118"/>
      <c r="H27" s="30"/>
    </row>
    <row r="28" spans="1:8" x14ac:dyDescent="0.25">
      <c r="A28" s="30" t="s">
        <v>219</v>
      </c>
      <c r="B28" s="30" t="s">
        <v>171</v>
      </c>
      <c r="C28" s="30">
        <v>18101090009</v>
      </c>
      <c r="D28" s="30" t="s">
        <v>187</v>
      </c>
      <c r="E28" s="30" t="s">
        <v>304</v>
      </c>
      <c r="F28" s="30" t="s">
        <v>321</v>
      </c>
      <c r="G28" s="118"/>
      <c r="H28" s="30"/>
    </row>
    <row r="29" spans="1:8" x14ac:dyDescent="0.25">
      <c r="A29" s="30" t="s">
        <v>220</v>
      </c>
      <c r="B29" s="30" t="s">
        <v>171</v>
      </c>
      <c r="C29" s="30">
        <v>18910582599</v>
      </c>
      <c r="D29" s="30" t="s">
        <v>187</v>
      </c>
      <c r="E29" s="30" t="s">
        <v>304</v>
      </c>
      <c r="F29" s="30" t="s">
        <v>321</v>
      </c>
      <c r="G29" s="118"/>
      <c r="H29" s="30"/>
    </row>
    <row r="30" spans="1:8" x14ac:dyDescent="0.25">
      <c r="A30" s="30" t="s">
        <v>221</v>
      </c>
      <c r="B30" s="30" t="s">
        <v>171</v>
      </c>
      <c r="C30" s="30" t="s">
        <v>222</v>
      </c>
      <c r="D30" s="30" t="s">
        <v>187</v>
      </c>
      <c r="E30" s="30" t="s">
        <v>304</v>
      </c>
      <c r="F30" s="30" t="s">
        <v>321</v>
      </c>
      <c r="G30" s="118"/>
      <c r="H30" s="30"/>
    </row>
    <row r="31" spans="1:8" x14ac:dyDescent="0.25">
      <c r="A31" s="30" t="s">
        <v>323</v>
      </c>
      <c r="B31" s="30" t="s">
        <v>171</v>
      </c>
      <c r="C31" s="35"/>
      <c r="D31" s="30"/>
      <c r="E31" s="30" t="s">
        <v>324</v>
      </c>
      <c r="F31" s="30" t="s">
        <v>325</v>
      </c>
      <c r="G31" s="122" t="s">
        <v>326</v>
      </c>
      <c r="H31" s="30"/>
    </row>
    <row r="32" spans="1:8" x14ac:dyDescent="0.25">
      <c r="A32" s="30" t="s">
        <v>327</v>
      </c>
      <c r="B32" s="30" t="s">
        <v>171</v>
      </c>
      <c r="C32" s="30"/>
      <c r="D32" s="30"/>
      <c r="E32" s="30" t="s">
        <v>324</v>
      </c>
      <c r="F32" s="30" t="s">
        <v>325</v>
      </c>
      <c r="G32" s="121"/>
      <c r="H32" s="30"/>
    </row>
    <row r="33" spans="1:8" ht="34" x14ac:dyDescent="0.25">
      <c r="A33" s="30" t="s">
        <v>232</v>
      </c>
      <c r="B33" s="30" t="s">
        <v>164</v>
      </c>
      <c r="C33" s="30">
        <v>18539960532</v>
      </c>
      <c r="D33" s="30" t="s">
        <v>233</v>
      </c>
      <c r="E33" s="30" t="s">
        <v>304</v>
      </c>
      <c r="F33" s="34" t="s">
        <v>328</v>
      </c>
      <c r="G33" s="115" t="s">
        <v>329</v>
      </c>
      <c r="H33" s="34"/>
    </row>
    <row r="34" spans="1:8" ht="34" x14ac:dyDescent="0.25">
      <c r="A34" s="30" t="s">
        <v>235</v>
      </c>
      <c r="B34" s="30" t="s">
        <v>164</v>
      </c>
      <c r="C34" s="30">
        <v>18538120050</v>
      </c>
      <c r="D34" s="30" t="s">
        <v>233</v>
      </c>
      <c r="E34" s="30" t="s">
        <v>304</v>
      </c>
      <c r="F34" s="34" t="s">
        <v>328</v>
      </c>
      <c r="G34" s="118"/>
      <c r="H34" s="34"/>
    </row>
    <row r="35" spans="1:8" x14ac:dyDescent="0.25">
      <c r="A35" s="30" t="s">
        <v>255</v>
      </c>
      <c r="B35" s="30" t="s">
        <v>164</v>
      </c>
      <c r="C35" s="30">
        <v>18201001020</v>
      </c>
      <c r="D35" s="30" t="s">
        <v>187</v>
      </c>
      <c r="E35" s="30" t="s">
        <v>304</v>
      </c>
      <c r="F35" s="30" t="s">
        <v>330</v>
      </c>
      <c r="G35" s="115" t="s">
        <v>331</v>
      </c>
      <c r="H35" s="34"/>
    </row>
    <row r="36" spans="1:8" x14ac:dyDescent="0.25">
      <c r="A36" s="30" t="s">
        <v>256</v>
      </c>
      <c r="B36" s="30" t="s">
        <v>164</v>
      </c>
      <c r="C36" s="30">
        <v>18618466913</v>
      </c>
      <c r="D36" s="30" t="s">
        <v>187</v>
      </c>
      <c r="E36" s="30" t="s">
        <v>304</v>
      </c>
      <c r="F36" s="30" t="s">
        <v>330</v>
      </c>
      <c r="G36" s="115"/>
      <c r="H36" s="34"/>
    </row>
    <row r="37" spans="1:8" x14ac:dyDescent="0.25">
      <c r="A37" s="30" t="s">
        <v>268</v>
      </c>
      <c r="B37" s="30" t="s">
        <v>164</v>
      </c>
      <c r="C37" s="30">
        <v>15210773088</v>
      </c>
      <c r="D37" s="30" t="s">
        <v>187</v>
      </c>
      <c r="E37" s="30" t="s">
        <v>304</v>
      </c>
      <c r="F37" s="30" t="s">
        <v>330</v>
      </c>
      <c r="G37" s="115"/>
      <c r="H37" s="34"/>
    </row>
    <row r="38" spans="1:8" x14ac:dyDescent="0.25">
      <c r="A38" s="30" t="s">
        <v>270</v>
      </c>
      <c r="B38" s="30" t="s">
        <v>164</v>
      </c>
      <c r="C38" s="35">
        <v>13910215985</v>
      </c>
      <c r="D38" s="30" t="s">
        <v>187</v>
      </c>
      <c r="E38" s="30" t="s">
        <v>304</v>
      </c>
      <c r="F38" s="30" t="s">
        <v>330</v>
      </c>
      <c r="G38" s="115"/>
      <c r="H38" s="30"/>
    </row>
    <row r="39" spans="1:8" x14ac:dyDescent="0.25">
      <c r="A39" s="30" t="s">
        <v>262</v>
      </c>
      <c r="B39" s="30" t="s">
        <v>171</v>
      </c>
      <c r="C39" s="34">
        <v>13716026807</v>
      </c>
      <c r="D39" s="30" t="s">
        <v>187</v>
      </c>
      <c r="E39" s="30" t="s">
        <v>304</v>
      </c>
      <c r="F39" s="30" t="s">
        <v>332</v>
      </c>
      <c r="G39" s="115"/>
      <c r="H39" s="34"/>
    </row>
    <row r="40" spans="1:8" x14ac:dyDescent="0.25">
      <c r="A40" s="30" t="s">
        <v>264</v>
      </c>
      <c r="B40" s="30" t="s">
        <v>171</v>
      </c>
      <c r="C40" s="30">
        <v>18600342808</v>
      </c>
      <c r="D40" s="30" t="s">
        <v>187</v>
      </c>
      <c r="E40" s="30" t="s">
        <v>304</v>
      </c>
      <c r="F40" s="30" t="s">
        <v>332</v>
      </c>
      <c r="G40" s="115"/>
      <c r="H40" s="34"/>
    </row>
    <row r="41" spans="1:8" x14ac:dyDescent="0.25">
      <c r="A41" s="30" t="s">
        <v>249</v>
      </c>
      <c r="B41" s="30" t="s">
        <v>171</v>
      </c>
      <c r="C41" s="30">
        <v>13728662961</v>
      </c>
      <c r="D41" s="30" t="s">
        <v>187</v>
      </c>
      <c r="E41" s="30" t="s">
        <v>304</v>
      </c>
      <c r="F41" s="30" t="s">
        <v>333</v>
      </c>
      <c r="G41" s="115" t="s">
        <v>334</v>
      </c>
      <c r="H41" s="115"/>
    </row>
    <row r="42" spans="1:8" x14ac:dyDescent="0.25">
      <c r="A42" s="30" t="s">
        <v>282</v>
      </c>
      <c r="B42" s="30" t="s">
        <v>171</v>
      </c>
      <c r="C42" s="30">
        <v>18680688606</v>
      </c>
      <c r="D42" s="30" t="s">
        <v>242</v>
      </c>
      <c r="E42" s="30" t="s">
        <v>304</v>
      </c>
      <c r="F42" s="30" t="s">
        <v>333</v>
      </c>
      <c r="G42" s="122"/>
      <c r="H42" s="115"/>
    </row>
    <row r="43" spans="1:8" ht="51" x14ac:dyDescent="0.25">
      <c r="A43" s="30" t="s">
        <v>241</v>
      </c>
      <c r="B43" s="30" t="s">
        <v>164</v>
      </c>
      <c r="C43" s="30">
        <v>15801313312</v>
      </c>
      <c r="D43" s="30" t="s">
        <v>242</v>
      </c>
      <c r="E43" s="30" t="s">
        <v>304</v>
      </c>
      <c r="F43" s="37" t="s">
        <v>335</v>
      </c>
      <c r="G43" s="38" t="s">
        <v>336</v>
      </c>
      <c r="H43" s="39"/>
    </row>
    <row r="44" spans="1:8" x14ac:dyDescent="0.25">
      <c r="A44" s="30" t="s">
        <v>236</v>
      </c>
      <c r="B44" s="30" t="s">
        <v>164</v>
      </c>
      <c r="C44" s="30">
        <v>18688465344</v>
      </c>
      <c r="D44" s="30" t="s">
        <v>237</v>
      </c>
      <c r="E44" s="30" t="s">
        <v>304</v>
      </c>
      <c r="F44" s="30" t="s">
        <v>337</v>
      </c>
      <c r="G44" s="116" t="s">
        <v>338</v>
      </c>
      <c r="H44" s="34"/>
    </row>
    <row r="45" spans="1:8" x14ac:dyDescent="0.25">
      <c r="A45" s="30" t="s">
        <v>240</v>
      </c>
      <c r="B45" s="30" t="s">
        <v>164</v>
      </c>
      <c r="C45" s="30">
        <v>18566016651</v>
      </c>
      <c r="D45" s="30" t="s">
        <v>237</v>
      </c>
      <c r="E45" s="30" t="s">
        <v>304</v>
      </c>
      <c r="F45" s="30" t="s">
        <v>337</v>
      </c>
      <c r="G45" s="116"/>
      <c r="H45" s="34"/>
    </row>
    <row r="46" spans="1:8" x14ac:dyDescent="0.25">
      <c r="A46" s="30" t="s">
        <v>184</v>
      </c>
      <c r="B46" s="30" t="s">
        <v>164</v>
      </c>
      <c r="C46" s="35">
        <v>13560019610</v>
      </c>
      <c r="D46" s="30" t="s">
        <v>173</v>
      </c>
      <c r="E46" s="30" t="s">
        <v>304</v>
      </c>
      <c r="F46" s="30" t="s">
        <v>339</v>
      </c>
      <c r="G46" s="116"/>
      <c r="H46" s="30"/>
    </row>
    <row r="47" spans="1:8" x14ac:dyDescent="0.25">
      <c r="A47" s="30" t="s">
        <v>185</v>
      </c>
      <c r="B47" s="30" t="s">
        <v>171</v>
      </c>
      <c r="C47" s="35">
        <v>13660187448</v>
      </c>
      <c r="D47" s="30" t="s">
        <v>173</v>
      </c>
      <c r="E47" s="30" t="s">
        <v>304</v>
      </c>
      <c r="F47" s="30" t="s">
        <v>339</v>
      </c>
      <c r="G47" s="117"/>
      <c r="H47" s="30"/>
    </row>
    <row r="48" spans="1:8" x14ac:dyDescent="0.25">
      <c r="A48" s="30" t="s">
        <v>259</v>
      </c>
      <c r="B48" s="30" t="s">
        <v>171</v>
      </c>
      <c r="C48" s="30">
        <v>18600180580</v>
      </c>
      <c r="D48" s="30" t="s">
        <v>187</v>
      </c>
      <c r="E48" s="30" t="s">
        <v>304</v>
      </c>
      <c r="F48" s="30" t="s">
        <v>340</v>
      </c>
      <c r="G48" s="115" t="s">
        <v>341</v>
      </c>
      <c r="H48" s="30"/>
    </row>
    <row r="49" spans="1:8" x14ac:dyDescent="0.25">
      <c r="A49" s="30" t="s">
        <v>342</v>
      </c>
      <c r="B49" s="30" t="s">
        <v>171</v>
      </c>
      <c r="C49" s="30"/>
      <c r="D49" s="30" t="s">
        <v>187</v>
      </c>
      <c r="E49" s="30" t="s">
        <v>304</v>
      </c>
      <c r="F49" s="30" t="s">
        <v>340</v>
      </c>
      <c r="G49" s="118"/>
      <c r="H49" s="30" t="s">
        <v>343</v>
      </c>
    </row>
    <row r="50" spans="1:8" x14ac:dyDescent="0.25">
      <c r="A50" s="30" t="s">
        <v>265</v>
      </c>
      <c r="B50" s="30" t="s">
        <v>164</v>
      </c>
      <c r="C50" s="30">
        <v>13366694447</v>
      </c>
      <c r="D50" s="30" t="s">
        <v>187</v>
      </c>
      <c r="E50" s="30" t="s">
        <v>304</v>
      </c>
      <c r="F50" s="30" t="s">
        <v>340</v>
      </c>
      <c r="G50" s="118"/>
      <c r="H50" s="30"/>
    </row>
    <row r="51" spans="1:8" x14ac:dyDescent="0.25">
      <c r="A51" s="30" t="s">
        <v>254</v>
      </c>
      <c r="B51" s="30" t="s">
        <v>164</v>
      </c>
      <c r="C51" s="30">
        <v>13699255916</v>
      </c>
      <c r="D51" s="30" t="s">
        <v>187</v>
      </c>
      <c r="E51" s="30" t="s">
        <v>304</v>
      </c>
      <c r="F51" s="30" t="s">
        <v>344</v>
      </c>
      <c r="G51" s="118"/>
      <c r="H51" s="30"/>
    </row>
    <row r="52" spans="1:8" x14ac:dyDescent="0.25">
      <c r="A52" s="30" t="s">
        <v>257</v>
      </c>
      <c r="B52" s="30" t="s">
        <v>171</v>
      </c>
      <c r="C52" s="30">
        <v>13001916494</v>
      </c>
      <c r="D52" s="30" t="s">
        <v>187</v>
      </c>
      <c r="E52" s="30" t="s">
        <v>304</v>
      </c>
      <c r="F52" s="30" t="s">
        <v>344</v>
      </c>
      <c r="G52" s="118"/>
      <c r="H52" s="30"/>
    </row>
    <row r="53" spans="1:8" x14ac:dyDescent="0.25">
      <c r="A53" s="30" t="s">
        <v>261</v>
      </c>
      <c r="B53" s="30" t="s">
        <v>171</v>
      </c>
      <c r="C53" s="30">
        <v>13520758151</v>
      </c>
      <c r="D53" s="30" t="s">
        <v>187</v>
      </c>
      <c r="E53" s="30" t="s">
        <v>304</v>
      </c>
      <c r="F53" s="30" t="s">
        <v>344</v>
      </c>
      <c r="G53" s="118"/>
      <c r="H53" s="30"/>
    </row>
    <row r="54" spans="1:8" x14ac:dyDescent="0.25">
      <c r="A54" s="30" t="s">
        <v>273</v>
      </c>
      <c r="B54" s="30" t="s">
        <v>171</v>
      </c>
      <c r="C54" s="35">
        <v>18810267964</v>
      </c>
      <c r="D54" s="30" t="s">
        <v>187</v>
      </c>
      <c r="E54" s="30" t="s">
        <v>304</v>
      </c>
      <c r="F54" s="30" t="s">
        <v>344</v>
      </c>
      <c r="G54" s="118"/>
      <c r="H54" s="30"/>
    </row>
    <row r="55" spans="1:8" x14ac:dyDescent="0.25">
      <c r="A55" s="30" t="s">
        <v>274</v>
      </c>
      <c r="B55" s="30" t="s">
        <v>164</v>
      </c>
      <c r="C55" s="35">
        <v>18511135677</v>
      </c>
      <c r="D55" s="30" t="s">
        <v>187</v>
      </c>
      <c r="E55" s="30" t="s">
        <v>304</v>
      </c>
      <c r="F55" s="30" t="s">
        <v>344</v>
      </c>
      <c r="G55" s="118"/>
      <c r="H55" s="30"/>
    </row>
    <row r="56" spans="1:8" x14ac:dyDescent="0.25">
      <c r="A56" s="30" t="s">
        <v>275</v>
      </c>
      <c r="B56" s="30" t="s">
        <v>164</v>
      </c>
      <c r="C56" s="35">
        <v>13188836667</v>
      </c>
      <c r="D56" s="30" t="s">
        <v>187</v>
      </c>
      <c r="E56" s="30" t="s">
        <v>304</v>
      </c>
      <c r="F56" s="30" t="s">
        <v>344</v>
      </c>
      <c r="G56" s="118"/>
      <c r="H56" s="30"/>
    </row>
    <row r="57" spans="1:8" x14ac:dyDescent="0.25">
      <c r="A57" s="30" t="s">
        <v>276</v>
      </c>
      <c r="B57" s="30" t="s">
        <v>171</v>
      </c>
      <c r="C57" s="35">
        <v>15810815681</v>
      </c>
      <c r="D57" s="30" t="s">
        <v>187</v>
      </c>
      <c r="E57" s="30" t="s">
        <v>304</v>
      </c>
      <c r="F57" s="30" t="s">
        <v>344</v>
      </c>
      <c r="G57" s="118"/>
      <c r="H57" s="30"/>
    </row>
    <row r="58" spans="1:8" x14ac:dyDescent="0.25">
      <c r="A58" s="30" t="s">
        <v>277</v>
      </c>
      <c r="B58" s="30" t="s">
        <v>171</v>
      </c>
      <c r="C58" s="35">
        <v>15011168303</v>
      </c>
      <c r="D58" s="30" t="s">
        <v>187</v>
      </c>
      <c r="E58" s="30" t="s">
        <v>304</v>
      </c>
      <c r="F58" s="30" t="s">
        <v>344</v>
      </c>
      <c r="G58" s="118"/>
      <c r="H58" s="30"/>
    </row>
    <row r="59" spans="1:8" x14ac:dyDescent="0.25">
      <c r="A59" s="30" t="s">
        <v>278</v>
      </c>
      <c r="B59" s="30" t="s">
        <v>171</v>
      </c>
      <c r="C59" s="35">
        <v>15840540845</v>
      </c>
      <c r="D59" s="30" t="s">
        <v>187</v>
      </c>
      <c r="E59" s="30" t="s">
        <v>304</v>
      </c>
      <c r="F59" s="30" t="s">
        <v>344</v>
      </c>
      <c r="G59" s="118"/>
      <c r="H59" s="30"/>
    </row>
    <row r="60" spans="1:8" x14ac:dyDescent="0.25">
      <c r="A60" s="30" t="s">
        <v>279</v>
      </c>
      <c r="B60" s="30" t="s">
        <v>171</v>
      </c>
      <c r="C60" s="35">
        <v>15801386761</v>
      </c>
      <c r="D60" s="30" t="s">
        <v>187</v>
      </c>
      <c r="E60" s="30" t="s">
        <v>304</v>
      </c>
      <c r="F60" s="30" t="s">
        <v>344</v>
      </c>
      <c r="G60" s="118"/>
      <c r="H60" s="30"/>
    </row>
    <row r="61" spans="1:8" x14ac:dyDescent="0.25">
      <c r="A61" s="30" t="s">
        <v>280</v>
      </c>
      <c r="B61" s="30" t="s">
        <v>164</v>
      </c>
      <c r="C61" s="35">
        <v>13581750934</v>
      </c>
      <c r="D61" s="30" t="s">
        <v>187</v>
      </c>
      <c r="E61" s="30" t="s">
        <v>304</v>
      </c>
      <c r="F61" s="30" t="s">
        <v>344</v>
      </c>
      <c r="G61" s="118"/>
      <c r="H61" s="30"/>
    </row>
    <row r="62" spans="1:8" x14ac:dyDescent="0.25">
      <c r="A62" s="30" t="s">
        <v>281</v>
      </c>
      <c r="B62" s="30"/>
      <c r="C62" s="35">
        <v>13488863965</v>
      </c>
      <c r="D62" s="30" t="s">
        <v>187</v>
      </c>
      <c r="E62" s="30" t="s">
        <v>304</v>
      </c>
      <c r="F62" s="30" t="s">
        <v>344</v>
      </c>
      <c r="G62" s="118"/>
      <c r="H62" s="30"/>
    </row>
    <row r="63" spans="1:8" x14ac:dyDescent="0.25">
      <c r="A63" s="30" t="s">
        <v>211</v>
      </c>
      <c r="B63" s="30" t="s">
        <v>164</v>
      </c>
      <c r="C63" s="30">
        <v>18612878999</v>
      </c>
      <c r="D63" s="30" t="s">
        <v>187</v>
      </c>
      <c r="E63" s="30" t="s">
        <v>304</v>
      </c>
      <c r="F63" s="30" t="s">
        <v>344</v>
      </c>
      <c r="G63" s="118"/>
      <c r="H63" s="30"/>
    </row>
    <row r="64" spans="1:8" x14ac:dyDescent="0.25">
      <c r="A64" s="30" t="s">
        <v>272</v>
      </c>
      <c r="B64" s="30" t="s">
        <v>171</v>
      </c>
      <c r="C64" s="35">
        <v>15011508872</v>
      </c>
      <c r="D64" s="30" t="s">
        <v>187</v>
      </c>
      <c r="E64" s="30" t="s">
        <v>304</v>
      </c>
      <c r="F64" s="30" t="s">
        <v>344</v>
      </c>
      <c r="G64" s="118"/>
      <c r="H64" s="30"/>
    </row>
  </sheetData>
  <mergeCells count="16">
    <mergeCell ref="G12:G13"/>
    <mergeCell ref="H12:H13"/>
    <mergeCell ref="F5:F6"/>
    <mergeCell ref="G5:G6"/>
    <mergeCell ref="H5:H6"/>
    <mergeCell ref="F7:F9"/>
    <mergeCell ref="G7:G9"/>
    <mergeCell ref="H41:H42"/>
    <mergeCell ref="G44:G47"/>
    <mergeCell ref="G48:G64"/>
    <mergeCell ref="G14:G19"/>
    <mergeCell ref="G22:G30"/>
    <mergeCell ref="G31:G32"/>
    <mergeCell ref="G33:G34"/>
    <mergeCell ref="G35:G40"/>
    <mergeCell ref="G41:G42"/>
  </mergeCells>
  <phoneticPr fontId="2" type="noConversion"/>
  <conditionalFormatting sqref="A2:A9">
    <cfRule type="duplicateValues" dxfId="33" priority="2"/>
  </conditionalFormatting>
  <conditionalFormatting sqref="A43">
    <cfRule type="duplicateValues" dxfId="32" priority="8"/>
  </conditionalFormatting>
  <conditionalFormatting sqref="A35:A37">
    <cfRule type="duplicateValues" dxfId="31" priority="6"/>
  </conditionalFormatting>
  <conditionalFormatting sqref="A39:A40">
    <cfRule type="duplicateValues" dxfId="30" priority="5"/>
  </conditionalFormatting>
  <conditionalFormatting sqref="A12:A13">
    <cfRule type="duplicateValues" dxfId="29" priority="1"/>
  </conditionalFormatting>
  <conditionalFormatting sqref="A41:A42">
    <cfRule type="duplicateValues" dxfId="28" priority="4"/>
  </conditionalFormatting>
  <conditionalFormatting sqref="A33:A34">
    <cfRule type="duplicateValues" dxfId="27" priority="7"/>
  </conditionalFormatting>
  <conditionalFormatting sqref="A44:A45">
    <cfRule type="duplicateValues" dxfId="26" priority="3"/>
  </conditionalFormatting>
  <conditionalFormatting sqref="A10:A11">
    <cfRule type="duplicateValues" dxfId="25" priority="9"/>
  </conditionalFormatting>
  <conditionalFormatting sqref="A22:A30">
    <cfRule type="duplicateValues" dxfId="24" priority="10"/>
  </conditionalFormatting>
  <conditionalFormatting sqref="A48:A50">
    <cfRule type="duplicateValues" dxfId="23" priority="11"/>
  </conditionalFormatting>
  <conditionalFormatting sqref="A51:A63">
    <cfRule type="duplicateValues" dxfId="22" priority="12"/>
  </conditionalFormatting>
  <conditionalFormatting sqref="A64 A31:A32 A38 A46:A47 A14:A21">
    <cfRule type="duplicateValues" dxfId="21" priority="1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19"/>
  <sheetViews>
    <sheetView topLeftCell="C15" workbookViewId="0">
      <selection activeCell="I30" sqref="I30"/>
    </sheetView>
  </sheetViews>
  <sheetFormatPr baseColWidth="10" defaultRowHeight="15" x14ac:dyDescent="0.2"/>
  <cols>
    <col min="1" max="1" width="5.33203125" style="40" customWidth="1"/>
    <col min="2" max="2" width="5.1640625" style="40" bestFit="1" customWidth="1"/>
    <col min="3" max="3" width="15" style="40" bestFit="1" customWidth="1"/>
    <col min="4" max="4" width="14.33203125" style="40" bestFit="1" customWidth="1"/>
    <col min="5" max="5" width="7.5" style="40" bestFit="1" customWidth="1"/>
    <col min="6" max="6" width="9.33203125" style="40" customWidth="1"/>
    <col min="7" max="7" width="19.83203125" style="40" bestFit="1" customWidth="1"/>
    <col min="8" max="8" width="13.1640625" style="40" bestFit="1" customWidth="1"/>
    <col min="9" max="9" width="21.33203125" style="40" bestFit="1" customWidth="1"/>
    <col min="10" max="11" width="8.83203125" style="40" bestFit="1" customWidth="1"/>
    <col min="12" max="12" width="34.1640625" style="40" bestFit="1" customWidth="1"/>
    <col min="13" max="13" width="7" style="40" bestFit="1" customWidth="1"/>
    <col min="14" max="14" width="14" style="40" customWidth="1"/>
    <col min="15" max="15" width="34.1640625" style="40" bestFit="1" customWidth="1"/>
    <col min="16" max="16" width="43.6640625" style="40" bestFit="1" customWidth="1"/>
    <col min="17" max="16384" width="10.83203125" style="40"/>
  </cols>
  <sheetData>
    <row r="1" spans="2:16" ht="48" customHeight="1" thickBot="1" x14ac:dyDescent="0.25">
      <c r="B1" s="125" t="s">
        <v>345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7"/>
    </row>
    <row r="2" spans="2:16" ht="20" customHeight="1" x14ac:dyDescent="0.2">
      <c r="B2" s="41" t="s">
        <v>346</v>
      </c>
      <c r="C2" s="42" t="s">
        <v>347</v>
      </c>
      <c r="D2" s="42" t="s">
        <v>348</v>
      </c>
      <c r="E2" s="42" t="s">
        <v>152</v>
      </c>
      <c r="F2" s="42" t="s">
        <v>349</v>
      </c>
      <c r="G2" s="42" t="s">
        <v>350</v>
      </c>
      <c r="H2" s="42" t="s">
        <v>4</v>
      </c>
      <c r="I2" s="43" t="s">
        <v>351</v>
      </c>
      <c r="J2" s="42" t="s">
        <v>155</v>
      </c>
      <c r="K2" s="42" t="s">
        <v>352</v>
      </c>
      <c r="L2" s="42" t="s">
        <v>353</v>
      </c>
      <c r="M2" s="42" t="s">
        <v>354</v>
      </c>
      <c r="N2" s="42" t="s">
        <v>355</v>
      </c>
      <c r="O2" s="42" t="s">
        <v>356</v>
      </c>
      <c r="P2" s="44" t="s">
        <v>357</v>
      </c>
    </row>
    <row r="3" spans="2:16" ht="20" customHeight="1" x14ac:dyDescent="0.2">
      <c r="B3" s="45">
        <v>1</v>
      </c>
      <c r="C3" s="46" t="s">
        <v>358</v>
      </c>
      <c r="D3" s="46" t="s">
        <v>359</v>
      </c>
      <c r="E3" s="46" t="s">
        <v>226</v>
      </c>
      <c r="F3" s="46" t="s">
        <v>171</v>
      </c>
      <c r="G3" s="46" t="s">
        <v>360</v>
      </c>
      <c r="H3" s="46">
        <v>13818649766</v>
      </c>
      <c r="I3" s="47" t="s">
        <v>361</v>
      </c>
      <c r="J3" s="46" t="s">
        <v>173</v>
      </c>
      <c r="K3" s="46" t="s">
        <v>362</v>
      </c>
      <c r="L3" s="46" t="s">
        <v>363</v>
      </c>
      <c r="M3" s="46">
        <v>5022</v>
      </c>
      <c r="N3" s="46" t="s">
        <v>364</v>
      </c>
      <c r="O3" s="46" t="s">
        <v>365</v>
      </c>
      <c r="P3" s="48"/>
    </row>
    <row r="4" spans="2:16" ht="20" customHeight="1" x14ac:dyDescent="0.2">
      <c r="B4" s="45">
        <v>2</v>
      </c>
      <c r="C4" s="46" t="s">
        <v>358</v>
      </c>
      <c r="D4" s="46" t="s">
        <v>359</v>
      </c>
      <c r="E4" s="46" t="s">
        <v>228</v>
      </c>
      <c r="F4" s="46" t="s">
        <v>171</v>
      </c>
      <c r="G4" s="46" t="s">
        <v>366</v>
      </c>
      <c r="H4" s="46">
        <v>13554684402</v>
      </c>
      <c r="I4" s="49" t="s">
        <v>367</v>
      </c>
      <c r="J4" s="46" t="s">
        <v>173</v>
      </c>
      <c r="K4" s="46" t="s">
        <v>362</v>
      </c>
      <c r="L4" s="46" t="s">
        <v>363</v>
      </c>
      <c r="M4" s="46">
        <v>2011</v>
      </c>
      <c r="N4" s="46" t="s">
        <v>364</v>
      </c>
      <c r="O4" s="46" t="s">
        <v>365</v>
      </c>
      <c r="P4" s="48"/>
    </row>
    <row r="5" spans="2:16" ht="20" customHeight="1" x14ac:dyDescent="0.2">
      <c r="B5" s="45">
        <v>3</v>
      </c>
      <c r="C5" s="46" t="s">
        <v>368</v>
      </c>
      <c r="D5" s="46" t="s">
        <v>369</v>
      </c>
      <c r="E5" s="46" t="s">
        <v>236</v>
      </c>
      <c r="F5" s="46" t="s">
        <v>164</v>
      </c>
      <c r="G5" s="46" t="s">
        <v>370</v>
      </c>
      <c r="H5" s="46">
        <v>18688465344</v>
      </c>
      <c r="I5" s="50" t="s">
        <v>371</v>
      </c>
      <c r="J5" s="46" t="s">
        <v>372</v>
      </c>
      <c r="K5" s="46" t="s">
        <v>166</v>
      </c>
      <c r="L5" s="46" t="s">
        <v>373</v>
      </c>
      <c r="M5" s="51">
        <v>4030</v>
      </c>
      <c r="N5" s="46" t="s">
        <v>304</v>
      </c>
      <c r="O5" s="46" t="s">
        <v>374</v>
      </c>
      <c r="P5" s="48"/>
    </row>
    <row r="6" spans="2:16" ht="20" customHeight="1" x14ac:dyDescent="0.2">
      <c r="B6" s="45">
        <v>4</v>
      </c>
      <c r="C6" s="46" t="s">
        <v>368</v>
      </c>
      <c r="D6" s="46" t="s">
        <v>375</v>
      </c>
      <c r="E6" s="46" t="s">
        <v>240</v>
      </c>
      <c r="F6" s="46" t="s">
        <v>164</v>
      </c>
      <c r="G6" s="46" t="s">
        <v>376</v>
      </c>
      <c r="H6" s="46">
        <v>18566016651</v>
      </c>
      <c r="I6" s="50" t="s">
        <v>377</v>
      </c>
      <c r="J6" s="46" t="s">
        <v>372</v>
      </c>
      <c r="K6" s="46" t="s">
        <v>362</v>
      </c>
      <c r="L6" s="46" t="s">
        <v>373</v>
      </c>
      <c r="M6" s="51">
        <v>4026</v>
      </c>
      <c r="N6" s="46" t="s">
        <v>304</v>
      </c>
      <c r="O6" s="46" t="s">
        <v>374</v>
      </c>
      <c r="P6" s="48"/>
    </row>
    <row r="7" spans="2:16" ht="20" customHeight="1" x14ac:dyDescent="0.2">
      <c r="B7" s="45">
        <v>5</v>
      </c>
      <c r="C7" s="46" t="s">
        <v>368</v>
      </c>
      <c r="D7" s="46" t="s">
        <v>378</v>
      </c>
      <c r="E7" s="46" t="s">
        <v>241</v>
      </c>
      <c r="F7" s="46" t="s">
        <v>164</v>
      </c>
      <c r="G7" s="46" t="s">
        <v>376</v>
      </c>
      <c r="H7" s="46">
        <v>15801313312</v>
      </c>
      <c r="I7" s="50" t="s">
        <v>379</v>
      </c>
      <c r="J7" s="46" t="s">
        <v>380</v>
      </c>
      <c r="K7" s="46" t="s">
        <v>166</v>
      </c>
      <c r="L7" s="46" t="s">
        <v>381</v>
      </c>
      <c r="M7" s="51">
        <v>5020</v>
      </c>
      <c r="N7" s="46" t="s">
        <v>382</v>
      </c>
      <c r="O7" s="46" t="s">
        <v>383</v>
      </c>
      <c r="P7" s="48"/>
    </row>
    <row r="8" spans="2:16" ht="20" customHeight="1" x14ac:dyDescent="0.2">
      <c r="B8" s="45">
        <v>6</v>
      </c>
      <c r="C8" s="46" t="s">
        <v>368</v>
      </c>
      <c r="D8" s="46" t="s">
        <v>384</v>
      </c>
      <c r="E8" s="46" t="s">
        <v>249</v>
      </c>
      <c r="F8" s="46" t="s">
        <v>171</v>
      </c>
      <c r="G8" s="46" t="s">
        <v>376</v>
      </c>
      <c r="H8" s="46">
        <v>13728662961</v>
      </c>
      <c r="I8" s="52" t="s">
        <v>385</v>
      </c>
      <c r="J8" s="46" t="s">
        <v>386</v>
      </c>
      <c r="K8" s="46" t="s">
        <v>362</v>
      </c>
      <c r="L8" s="46" t="s">
        <v>387</v>
      </c>
      <c r="M8" s="51">
        <v>4027</v>
      </c>
      <c r="N8" s="46" t="s">
        <v>364</v>
      </c>
      <c r="O8" s="46" t="s">
        <v>388</v>
      </c>
      <c r="P8" s="48"/>
    </row>
    <row r="9" spans="2:16" ht="20" customHeight="1" x14ac:dyDescent="0.2">
      <c r="B9" s="45">
        <v>7</v>
      </c>
      <c r="C9" s="46" t="s">
        <v>368</v>
      </c>
      <c r="D9" s="46" t="s">
        <v>378</v>
      </c>
      <c r="E9" s="46" t="s">
        <v>389</v>
      </c>
      <c r="F9" s="46" t="s">
        <v>171</v>
      </c>
      <c r="G9" s="46" t="s">
        <v>390</v>
      </c>
      <c r="H9" s="46">
        <v>18680688606</v>
      </c>
      <c r="I9" s="52" t="s">
        <v>391</v>
      </c>
      <c r="J9" s="46" t="s">
        <v>380</v>
      </c>
      <c r="K9" s="46" t="s">
        <v>392</v>
      </c>
      <c r="L9" s="46" t="s">
        <v>393</v>
      </c>
      <c r="M9" s="53">
        <v>9027</v>
      </c>
      <c r="N9" s="46" t="s">
        <v>364</v>
      </c>
      <c r="O9" s="46" t="s">
        <v>388</v>
      </c>
      <c r="P9" s="48"/>
    </row>
    <row r="10" spans="2:16" ht="20" customHeight="1" x14ac:dyDescent="0.2">
      <c r="B10" s="45">
        <v>8</v>
      </c>
      <c r="C10" s="46" t="s">
        <v>394</v>
      </c>
      <c r="D10" s="46" t="s">
        <v>395</v>
      </c>
      <c r="E10" s="46" t="s">
        <v>269</v>
      </c>
      <c r="F10" s="46" t="s">
        <v>171</v>
      </c>
      <c r="G10" s="46" t="s">
        <v>396</v>
      </c>
      <c r="H10" s="46">
        <v>18210095299</v>
      </c>
      <c r="I10" s="54" t="s">
        <v>397</v>
      </c>
      <c r="J10" s="46" t="s">
        <v>398</v>
      </c>
      <c r="K10" s="46" t="s">
        <v>362</v>
      </c>
      <c r="L10" s="46" t="s">
        <v>387</v>
      </c>
      <c r="M10" s="51">
        <v>3006</v>
      </c>
      <c r="N10" s="46" t="s">
        <v>399</v>
      </c>
      <c r="O10" s="46" t="s">
        <v>400</v>
      </c>
      <c r="P10" s="55"/>
    </row>
    <row r="11" spans="2:16" ht="20" customHeight="1" x14ac:dyDescent="0.2">
      <c r="B11" s="45">
        <v>9</v>
      </c>
      <c r="C11" s="46" t="s">
        <v>394</v>
      </c>
      <c r="D11" s="46" t="s">
        <v>401</v>
      </c>
      <c r="E11" s="46" t="s">
        <v>211</v>
      </c>
      <c r="F11" s="46" t="s">
        <v>164</v>
      </c>
      <c r="G11" s="46" t="s">
        <v>402</v>
      </c>
      <c r="H11" s="46">
        <v>18612878999</v>
      </c>
      <c r="I11" s="50" t="s">
        <v>403</v>
      </c>
      <c r="J11" s="46" t="s">
        <v>386</v>
      </c>
      <c r="K11" s="46" t="s">
        <v>362</v>
      </c>
      <c r="L11" s="46" t="s">
        <v>404</v>
      </c>
      <c r="M11" s="46">
        <v>4078</v>
      </c>
      <c r="N11" s="46" t="s">
        <v>364</v>
      </c>
      <c r="O11" s="46" t="s">
        <v>405</v>
      </c>
      <c r="P11" s="48"/>
    </row>
    <row r="12" spans="2:16" ht="20" customHeight="1" x14ac:dyDescent="0.2">
      <c r="B12" s="45">
        <v>10</v>
      </c>
      <c r="C12" s="46" t="s">
        <v>394</v>
      </c>
      <c r="D12" s="46" t="s">
        <v>406</v>
      </c>
      <c r="E12" s="46" t="s">
        <v>292</v>
      </c>
      <c r="F12" s="46" t="s">
        <v>164</v>
      </c>
      <c r="G12" s="46" t="s">
        <v>376</v>
      </c>
      <c r="H12" s="46"/>
      <c r="I12" s="52"/>
      <c r="J12" s="46" t="s">
        <v>407</v>
      </c>
      <c r="K12" s="46" t="s">
        <v>392</v>
      </c>
      <c r="L12" s="46" t="s">
        <v>408</v>
      </c>
      <c r="M12" s="46">
        <v>9011</v>
      </c>
      <c r="N12" s="56" t="s">
        <v>409</v>
      </c>
      <c r="O12" s="46" t="s">
        <v>410</v>
      </c>
      <c r="P12" s="48" t="s">
        <v>411</v>
      </c>
    </row>
    <row r="13" spans="2:16" ht="20" customHeight="1" x14ac:dyDescent="0.2">
      <c r="B13" s="45">
        <v>11</v>
      </c>
      <c r="C13" s="46" t="s">
        <v>394</v>
      </c>
      <c r="D13" s="46" t="s">
        <v>401</v>
      </c>
      <c r="E13" s="46" t="s">
        <v>412</v>
      </c>
      <c r="F13" s="46" t="s">
        <v>171</v>
      </c>
      <c r="G13" s="46" t="s">
        <v>402</v>
      </c>
      <c r="H13" s="46">
        <v>18310381406</v>
      </c>
      <c r="I13" s="57" t="s">
        <v>413</v>
      </c>
      <c r="J13" s="46" t="s">
        <v>386</v>
      </c>
      <c r="K13" s="46" t="s">
        <v>362</v>
      </c>
      <c r="L13" s="46" t="s">
        <v>414</v>
      </c>
      <c r="M13" s="46">
        <v>4072</v>
      </c>
      <c r="N13" s="46" t="s">
        <v>364</v>
      </c>
      <c r="O13" s="46" t="s">
        <v>414</v>
      </c>
      <c r="P13" s="48"/>
    </row>
    <row r="14" spans="2:16" ht="20" customHeight="1" x14ac:dyDescent="0.2">
      <c r="B14" s="45">
        <v>12</v>
      </c>
      <c r="C14" s="46" t="s">
        <v>394</v>
      </c>
      <c r="D14" s="46" t="s">
        <v>401</v>
      </c>
      <c r="E14" s="46" t="s">
        <v>415</v>
      </c>
      <c r="F14" s="46" t="s">
        <v>171</v>
      </c>
      <c r="G14" s="46" t="s">
        <v>402</v>
      </c>
      <c r="H14" s="46">
        <v>15901157959</v>
      </c>
      <c r="I14" s="57" t="s">
        <v>416</v>
      </c>
      <c r="J14" s="46" t="s">
        <v>386</v>
      </c>
      <c r="K14" s="46" t="s">
        <v>362</v>
      </c>
      <c r="L14" s="46" t="s">
        <v>414</v>
      </c>
      <c r="M14" s="46">
        <v>4011</v>
      </c>
      <c r="N14" s="46" t="s">
        <v>364</v>
      </c>
      <c r="O14" s="46" t="s">
        <v>414</v>
      </c>
      <c r="P14" s="48"/>
    </row>
    <row r="15" spans="2:16" ht="20" customHeight="1" x14ac:dyDescent="0.2">
      <c r="B15" s="45">
        <v>13</v>
      </c>
      <c r="C15" s="46" t="s">
        <v>417</v>
      </c>
      <c r="D15" s="46" t="s">
        <v>418</v>
      </c>
      <c r="E15" s="46" t="s">
        <v>252</v>
      </c>
      <c r="F15" s="46" t="s">
        <v>171</v>
      </c>
      <c r="G15" s="46" t="s">
        <v>419</v>
      </c>
      <c r="H15" s="46">
        <v>18600780707</v>
      </c>
      <c r="I15" s="58" t="s">
        <v>420</v>
      </c>
      <c r="J15" s="46" t="s">
        <v>386</v>
      </c>
      <c r="K15" s="46" t="s">
        <v>392</v>
      </c>
      <c r="L15" s="46" t="s">
        <v>421</v>
      </c>
      <c r="M15" s="51">
        <v>4031</v>
      </c>
      <c r="N15" s="46" t="s">
        <v>422</v>
      </c>
      <c r="O15" s="46" t="s">
        <v>405</v>
      </c>
      <c r="P15" s="55" t="s">
        <v>423</v>
      </c>
    </row>
    <row r="16" spans="2:16" ht="20" customHeight="1" x14ac:dyDescent="0.2">
      <c r="B16" s="45">
        <v>14</v>
      </c>
      <c r="C16" s="46" t="s">
        <v>417</v>
      </c>
      <c r="D16" s="46" t="s">
        <v>424</v>
      </c>
      <c r="E16" s="46" t="s">
        <v>253</v>
      </c>
      <c r="F16" s="46" t="s">
        <v>164</v>
      </c>
      <c r="G16" s="46" t="s">
        <v>425</v>
      </c>
      <c r="H16" s="46">
        <v>15010261519</v>
      </c>
      <c r="I16" s="58" t="s">
        <v>426</v>
      </c>
      <c r="J16" s="46" t="s">
        <v>386</v>
      </c>
      <c r="K16" s="46" t="s">
        <v>362</v>
      </c>
      <c r="L16" s="46" t="s">
        <v>421</v>
      </c>
      <c r="M16" s="51">
        <v>3073</v>
      </c>
      <c r="N16" s="46" t="s">
        <v>364</v>
      </c>
      <c r="O16" s="46" t="s">
        <v>414</v>
      </c>
      <c r="P16" s="55"/>
    </row>
    <row r="17" spans="2:16" ht="20" customHeight="1" x14ac:dyDescent="0.2">
      <c r="B17" s="45">
        <v>15</v>
      </c>
      <c r="C17" s="46" t="s">
        <v>417</v>
      </c>
      <c r="D17" s="46" t="s">
        <v>427</v>
      </c>
      <c r="E17" s="46" t="s">
        <v>254</v>
      </c>
      <c r="F17" s="46" t="s">
        <v>164</v>
      </c>
      <c r="G17" s="46" t="s">
        <v>425</v>
      </c>
      <c r="H17" s="46">
        <v>13699255916</v>
      </c>
      <c r="I17" s="58" t="s">
        <v>428</v>
      </c>
      <c r="J17" s="46" t="s">
        <v>386</v>
      </c>
      <c r="K17" s="46" t="s">
        <v>392</v>
      </c>
      <c r="L17" s="46" t="s">
        <v>421</v>
      </c>
      <c r="M17" s="51">
        <v>5016</v>
      </c>
      <c r="N17" s="46" t="s">
        <v>364</v>
      </c>
      <c r="O17" s="46" t="s">
        <v>405</v>
      </c>
      <c r="P17" s="55"/>
    </row>
    <row r="18" spans="2:16" ht="20" customHeight="1" x14ac:dyDescent="0.2">
      <c r="B18" s="45">
        <v>16</v>
      </c>
      <c r="C18" s="46" t="s">
        <v>417</v>
      </c>
      <c r="D18" s="46" t="s">
        <v>429</v>
      </c>
      <c r="E18" s="46" t="s">
        <v>255</v>
      </c>
      <c r="F18" s="46" t="s">
        <v>164</v>
      </c>
      <c r="G18" s="46" t="s">
        <v>430</v>
      </c>
      <c r="H18" s="46">
        <v>18201001020</v>
      </c>
      <c r="I18" s="58" t="s">
        <v>431</v>
      </c>
      <c r="J18" s="46" t="s">
        <v>386</v>
      </c>
      <c r="K18" s="46" t="s">
        <v>392</v>
      </c>
      <c r="L18" s="46" t="s">
        <v>387</v>
      </c>
      <c r="M18" s="51">
        <v>5006</v>
      </c>
      <c r="N18" s="46" t="s">
        <v>364</v>
      </c>
      <c r="O18" s="46" t="s">
        <v>432</v>
      </c>
      <c r="P18" s="48"/>
    </row>
    <row r="19" spans="2:16" ht="20" customHeight="1" x14ac:dyDescent="0.2">
      <c r="B19" s="45">
        <v>17</v>
      </c>
      <c r="C19" s="46" t="s">
        <v>417</v>
      </c>
      <c r="D19" s="46" t="s">
        <v>433</v>
      </c>
      <c r="E19" s="46" t="s">
        <v>256</v>
      </c>
      <c r="F19" s="46" t="s">
        <v>164</v>
      </c>
      <c r="G19" s="46" t="s">
        <v>434</v>
      </c>
      <c r="H19" s="46">
        <v>18618466913</v>
      </c>
      <c r="I19" s="58" t="s">
        <v>435</v>
      </c>
      <c r="J19" s="46" t="s">
        <v>386</v>
      </c>
      <c r="K19" s="46" t="s">
        <v>392</v>
      </c>
      <c r="L19" s="46" t="s">
        <v>421</v>
      </c>
      <c r="M19" s="51">
        <v>2017</v>
      </c>
      <c r="N19" s="46" t="s">
        <v>364</v>
      </c>
      <c r="O19" s="46" t="s">
        <v>432</v>
      </c>
      <c r="P19" s="55"/>
    </row>
    <row r="20" spans="2:16" ht="20" customHeight="1" x14ac:dyDescent="0.2">
      <c r="B20" s="45">
        <v>18</v>
      </c>
      <c r="C20" s="46" t="s">
        <v>417</v>
      </c>
      <c r="D20" s="46" t="s">
        <v>436</v>
      </c>
      <c r="E20" s="46" t="s">
        <v>257</v>
      </c>
      <c r="F20" s="46" t="s">
        <v>171</v>
      </c>
      <c r="G20" s="46" t="s">
        <v>437</v>
      </c>
      <c r="H20" s="46">
        <v>13001916494</v>
      </c>
      <c r="I20" s="58" t="s">
        <v>438</v>
      </c>
      <c r="J20" s="46" t="s">
        <v>386</v>
      </c>
      <c r="K20" s="46" t="s">
        <v>362</v>
      </c>
      <c r="L20" s="46" t="s">
        <v>421</v>
      </c>
      <c r="M20" s="51">
        <v>2031</v>
      </c>
      <c r="N20" s="46" t="s">
        <v>364</v>
      </c>
      <c r="O20" s="46" t="s">
        <v>405</v>
      </c>
      <c r="P20" s="55"/>
    </row>
    <row r="21" spans="2:16" ht="20" customHeight="1" x14ac:dyDescent="0.2">
      <c r="B21" s="45">
        <v>19</v>
      </c>
      <c r="C21" s="46" t="s">
        <v>417</v>
      </c>
      <c r="D21" s="46" t="s">
        <v>418</v>
      </c>
      <c r="E21" s="46" t="s">
        <v>213</v>
      </c>
      <c r="F21" s="46" t="s">
        <v>171</v>
      </c>
      <c r="G21" s="46" t="s">
        <v>439</v>
      </c>
      <c r="H21" s="46">
        <v>18612887362</v>
      </c>
      <c r="I21" s="58" t="s">
        <v>440</v>
      </c>
      <c r="J21" s="46" t="s">
        <v>386</v>
      </c>
      <c r="K21" s="46" t="s">
        <v>392</v>
      </c>
      <c r="L21" s="46" t="s">
        <v>441</v>
      </c>
      <c r="M21" s="46">
        <v>3072</v>
      </c>
      <c r="N21" s="46" t="s">
        <v>442</v>
      </c>
      <c r="O21" s="46" t="s">
        <v>443</v>
      </c>
      <c r="P21" s="55"/>
    </row>
    <row r="22" spans="2:16" ht="20" customHeight="1" x14ac:dyDescent="0.2">
      <c r="B22" s="45">
        <v>20</v>
      </c>
      <c r="C22" s="46" t="s">
        <v>417</v>
      </c>
      <c r="D22" s="46" t="s">
        <v>444</v>
      </c>
      <c r="E22" s="46" t="s">
        <v>214</v>
      </c>
      <c r="F22" s="46" t="s">
        <v>164</v>
      </c>
      <c r="G22" s="46" t="s">
        <v>430</v>
      </c>
      <c r="H22" s="46">
        <v>18612188650</v>
      </c>
      <c r="I22" s="58" t="s">
        <v>445</v>
      </c>
      <c r="J22" s="46" t="s">
        <v>386</v>
      </c>
      <c r="K22" s="46" t="s">
        <v>392</v>
      </c>
      <c r="L22" s="46" t="s">
        <v>441</v>
      </c>
      <c r="M22" s="46">
        <v>2032</v>
      </c>
      <c r="N22" s="46" t="s">
        <v>422</v>
      </c>
      <c r="O22" s="46" t="s">
        <v>446</v>
      </c>
      <c r="P22" s="55"/>
    </row>
    <row r="23" spans="2:16" ht="20" customHeight="1" x14ac:dyDescent="0.2">
      <c r="B23" s="45">
        <v>21</v>
      </c>
      <c r="C23" s="46" t="s">
        <v>447</v>
      </c>
      <c r="D23" s="46" t="s">
        <v>448</v>
      </c>
      <c r="E23" s="46" t="s">
        <v>163</v>
      </c>
      <c r="F23" s="46" t="s">
        <v>164</v>
      </c>
      <c r="G23" s="46" t="s">
        <v>425</v>
      </c>
      <c r="H23" s="46">
        <v>18655557798</v>
      </c>
      <c r="I23" s="58" t="s">
        <v>449</v>
      </c>
      <c r="J23" s="46" t="s">
        <v>450</v>
      </c>
      <c r="K23" s="46" t="s">
        <v>362</v>
      </c>
      <c r="L23" s="46" t="s">
        <v>451</v>
      </c>
      <c r="M23" s="51">
        <v>3026</v>
      </c>
      <c r="N23" s="46" t="s">
        <v>364</v>
      </c>
      <c r="O23" s="46" t="s">
        <v>452</v>
      </c>
      <c r="P23" s="55" t="s">
        <v>453</v>
      </c>
    </row>
    <row r="24" spans="2:16" ht="20" customHeight="1" x14ac:dyDescent="0.2">
      <c r="B24" s="45">
        <v>22</v>
      </c>
      <c r="C24" s="46" t="s">
        <v>447</v>
      </c>
      <c r="D24" s="46" t="s">
        <v>448</v>
      </c>
      <c r="E24" s="46" t="s">
        <v>169</v>
      </c>
      <c r="F24" s="46" t="s">
        <v>164</v>
      </c>
      <c r="G24" s="46" t="s">
        <v>425</v>
      </c>
      <c r="H24" s="46">
        <v>13916131342</v>
      </c>
      <c r="I24" s="58" t="s">
        <v>454</v>
      </c>
      <c r="J24" s="46" t="s">
        <v>450</v>
      </c>
      <c r="K24" s="46" t="s">
        <v>362</v>
      </c>
      <c r="L24" s="46" t="s">
        <v>451</v>
      </c>
      <c r="M24" s="51">
        <v>3027</v>
      </c>
      <c r="N24" s="46" t="s">
        <v>364</v>
      </c>
      <c r="O24" s="46" t="s">
        <v>455</v>
      </c>
      <c r="P24" s="55" t="s">
        <v>453</v>
      </c>
    </row>
    <row r="25" spans="2:16" ht="20" customHeight="1" x14ac:dyDescent="0.2">
      <c r="B25" s="45">
        <v>23</v>
      </c>
      <c r="C25" s="46" t="s">
        <v>447</v>
      </c>
      <c r="D25" s="46" t="s">
        <v>456</v>
      </c>
      <c r="E25" s="46" t="s">
        <v>246</v>
      </c>
      <c r="F25" s="46" t="s">
        <v>171</v>
      </c>
      <c r="G25" s="46" t="s">
        <v>457</v>
      </c>
      <c r="H25" s="46">
        <v>13911655353</v>
      </c>
      <c r="I25" s="54" t="s">
        <v>458</v>
      </c>
      <c r="J25" s="46" t="s">
        <v>380</v>
      </c>
      <c r="K25" s="46" t="s">
        <v>362</v>
      </c>
      <c r="L25" s="46" t="s">
        <v>381</v>
      </c>
      <c r="M25" s="51">
        <v>3007</v>
      </c>
      <c r="N25" s="56" t="s">
        <v>459</v>
      </c>
      <c r="O25" s="46" t="s">
        <v>405</v>
      </c>
      <c r="P25" s="55"/>
    </row>
    <row r="26" spans="2:16" ht="20" customHeight="1" x14ac:dyDescent="0.2">
      <c r="B26" s="45">
        <v>24</v>
      </c>
      <c r="C26" s="46" t="s">
        <v>447</v>
      </c>
      <c r="D26" s="46" t="s">
        <v>460</v>
      </c>
      <c r="E26" s="46" t="s">
        <v>202</v>
      </c>
      <c r="F26" s="46" t="s">
        <v>171</v>
      </c>
      <c r="G26" s="46" t="s">
        <v>419</v>
      </c>
      <c r="H26" s="46">
        <v>13910752845</v>
      </c>
      <c r="I26" s="58" t="s">
        <v>461</v>
      </c>
      <c r="J26" s="46" t="s">
        <v>386</v>
      </c>
      <c r="K26" s="46" t="s">
        <v>392</v>
      </c>
      <c r="L26" s="46" t="s">
        <v>462</v>
      </c>
      <c r="M26" s="46">
        <v>5017</v>
      </c>
      <c r="N26" s="46" t="s">
        <v>382</v>
      </c>
      <c r="O26" s="46" t="s">
        <v>463</v>
      </c>
      <c r="P26" s="55"/>
    </row>
    <row r="27" spans="2:16" ht="20" customHeight="1" x14ac:dyDescent="0.2">
      <c r="B27" s="45">
        <v>25</v>
      </c>
      <c r="C27" s="46" t="s">
        <v>447</v>
      </c>
      <c r="D27" s="46" t="s">
        <v>460</v>
      </c>
      <c r="E27" s="46" t="s">
        <v>204</v>
      </c>
      <c r="F27" s="46" t="s">
        <v>164</v>
      </c>
      <c r="G27" s="46" t="s">
        <v>439</v>
      </c>
      <c r="H27" s="46">
        <v>15001254245</v>
      </c>
      <c r="I27" s="58" t="s">
        <v>464</v>
      </c>
      <c r="J27" s="46" t="s">
        <v>187</v>
      </c>
      <c r="K27" s="46" t="s">
        <v>392</v>
      </c>
      <c r="L27" s="46" t="s">
        <v>462</v>
      </c>
      <c r="M27" s="46">
        <v>4002</v>
      </c>
      <c r="N27" s="46" t="s">
        <v>382</v>
      </c>
      <c r="O27" s="46" t="s">
        <v>463</v>
      </c>
      <c r="P27" s="55"/>
    </row>
    <row r="28" spans="2:16" ht="20" customHeight="1" x14ac:dyDescent="0.2">
      <c r="B28" s="45">
        <v>26</v>
      </c>
      <c r="C28" s="46" t="s">
        <v>447</v>
      </c>
      <c r="D28" s="46" t="s">
        <v>465</v>
      </c>
      <c r="E28" s="46" t="s">
        <v>215</v>
      </c>
      <c r="F28" s="46" t="s">
        <v>164</v>
      </c>
      <c r="G28" s="46" t="s">
        <v>419</v>
      </c>
      <c r="H28" s="46">
        <v>18611184118</v>
      </c>
      <c r="I28" s="58" t="s">
        <v>466</v>
      </c>
      <c r="J28" s="46" t="s">
        <v>386</v>
      </c>
      <c r="K28" s="46" t="s">
        <v>392</v>
      </c>
      <c r="L28" s="46" t="s">
        <v>441</v>
      </c>
      <c r="M28" s="46">
        <v>5077</v>
      </c>
      <c r="N28" s="46" t="s">
        <v>364</v>
      </c>
      <c r="O28" s="46" t="s">
        <v>467</v>
      </c>
      <c r="P28" s="55"/>
    </row>
    <row r="29" spans="2:16" ht="20" customHeight="1" x14ac:dyDescent="0.2">
      <c r="B29" s="45">
        <v>27</v>
      </c>
      <c r="C29" s="46" t="s">
        <v>447</v>
      </c>
      <c r="D29" s="46" t="s">
        <v>456</v>
      </c>
      <c r="E29" s="46" t="s">
        <v>216</v>
      </c>
      <c r="F29" s="46" t="s">
        <v>171</v>
      </c>
      <c r="G29" s="46" t="s">
        <v>425</v>
      </c>
      <c r="H29" s="46">
        <v>13810511504</v>
      </c>
      <c r="I29" s="58" t="s">
        <v>468</v>
      </c>
      <c r="J29" s="46" t="s">
        <v>386</v>
      </c>
      <c r="K29" s="46" t="s">
        <v>392</v>
      </c>
      <c r="L29" s="46" t="s">
        <v>441</v>
      </c>
      <c r="M29" s="46">
        <v>5007</v>
      </c>
      <c r="N29" s="56" t="s">
        <v>459</v>
      </c>
      <c r="O29" s="46" t="s">
        <v>405</v>
      </c>
      <c r="P29" s="55"/>
    </row>
    <row r="30" spans="2:16" ht="20" customHeight="1" x14ac:dyDescent="0.2">
      <c r="B30" s="45">
        <v>28</v>
      </c>
      <c r="C30" s="46" t="s">
        <v>447</v>
      </c>
      <c r="D30" s="46" t="s">
        <v>469</v>
      </c>
      <c r="E30" s="46" t="s">
        <v>217</v>
      </c>
      <c r="F30" s="46" t="s">
        <v>164</v>
      </c>
      <c r="G30" s="46" t="s">
        <v>457</v>
      </c>
      <c r="H30" s="46">
        <v>18612285606</v>
      </c>
      <c r="I30" s="58" t="s">
        <v>470</v>
      </c>
      <c r="J30" s="46" t="s">
        <v>386</v>
      </c>
      <c r="K30" s="46" t="s">
        <v>362</v>
      </c>
      <c r="L30" s="46" t="s">
        <v>441</v>
      </c>
      <c r="M30" s="46">
        <v>2066</v>
      </c>
      <c r="N30" s="46" t="s">
        <v>364</v>
      </c>
      <c r="O30" s="46" t="s">
        <v>463</v>
      </c>
      <c r="P30" s="55"/>
    </row>
    <row r="31" spans="2:16" ht="20" customHeight="1" x14ac:dyDescent="0.2">
      <c r="B31" s="45">
        <v>29</v>
      </c>
      <c r="C31" s="46" t="s">
        <v>447</v>
      </c>
      <c r="D31" s="46" t="s">
        <v>465</v>
      </c>
      <c r="E31" s="46" t="s">
        <v>218</v>
      </c>
      <c r="F31" s="46" t="s">
        <v>164</v>
      </c>
      <c r="G31" s="46" t="s">
        <v>439</v>
      </c>
      <c r="H31" s="46">
        <v>13701332039</v>
      </c>
      <c r="I31" s="58" t="s">
        <v>471</v>
      </c>
      <c r="J31" s="46" t="s">
        <v>386</v>
      </c>
      <c r="K31" s="46" t="s">
        <v>392</v>
      </c>
      <c r="L31" s="46" t="s">
        <v>441</v>
      </c>
      <c r="M31" s="46">
        <v>2068</v>
      </c>
      <c r="N31" s="46" t="s">
        <v>364</v>
      </c>
      <c r="O31" s="46" t="s">
        <v>463</v>
      </c>
      <c r="P31" s="55"/>
    </row>
    <row r="32" spans="2:16" ht="34" x14ac:dyDescent="0.2">
      <c r="B32" s="45">
        <v>30</v>
      </c>
      <c r="C32" s="46" t="s">
        <v>447</v>
      </c>
      <c r="D32" s="46" t="s">
        <v>472</v>
      </c>
      <c r="E32" s="46" t="s">
        <v>186</v>
      </c>
      <c r="F32" s="46" t="s">
        <v>171</v>
      </c>
      <c r="G32" s="46" t="s">
        <v>419</v>
      </c>
      <c r="H32" s="46">
        <v>18610123200</v>
      </c>
      <c r="I32" s="58" t="s">
        <v>473</v>
      </c>
      <c r="J32" s="46" t="s">
        <v>386</v>
      </c>
      <c r="K32" s="46" t="s">
        <v>362</v>
      </c>
      <c r="L32" s="51" t="s">
        <v>474</v>
      </c>
      <c r="M32" s="51">
        <v>4020</v>
      </c>
      <c r="N32" s="56" t="s">
        <v>459</v>
      </c>
      <c r="O32" s="46" t="s">
        <v>475</v>
      </c>
      <c r="P32" s="59" t="s">
        <v>476</v>
      </c>
    </row>
    <row r="33" spans="2:16" ht="20" customHeight="1" x14ac:dyDescent="0.2">
      <c r="B33" s="45">
        <v>31</v>
      </c>
      <c r="C33" s="46" t="s">
        <v>477</v>
      </c>
      <c r="D33" s="46" t="s">
        <v>478</v>
      </c>
      <c r="E33" s="46" t="s">
        <v>259</v>
      </c>
      <c r="F33" s="46" t="s">
        <v>171</v>
      </c>
      <c r="G33" s="46" t="s">
        <v>425</v>
      </c>
      <c r="H33" s="46">
        <v>18600180580</v>
      </c>
      <c r="I33" s="58" t="s">
        <v>479</v>
      </c>
      <c r="J33" s="46" t="s">
        <v>398</v>
      </c>
      <c r="K33" s="46" t="s">
        <v>166</v>
      </c>
      <c r="L33" s="46" t="s">
        <v>387</v>
      </c>
      <c r="M33" s="128">
        <v>4028</v>
      </c>
      <c r="N33" s="46" t="s">
        <v>304</v>
      </c>
      <c r="O33" s="46" t="s">
        <v>400</v>
      </c>
      <c r="P33" s="55"/>
    </row>
    <row r="34" spans="2:16" ht="20" customHeight="1" x14ac:dyDescent="0.2">
      <c r="B34" s="45">
        <v>32</v>
      </c>
      <c r="C34" s="46" t="s">
        <v>477</v>
      </c>
      <c r="D34" s="46" t="s">
        <v>478</v>
      </c>
      <c r="E34" s="46" t="s">
        <v>480</v>
      </c>
      <c r="F34" s="46" t="s">
        <v>481</v>
      </c>
      <c r="G34" s="46"/>
      <c r="H34" s="46"/>
      <c r="I34" s="54" t="s">
        <v>482</v>
      </c>
      <c r="J34" s="46" t="s">
        <v>398</v>
      </c>
      <c r="K34" s="46" t="s">
        <v>166</v>
      </c>
      <c r="L34" s="46" t="s">
        <v>483</v>
      </c>
      <c r="M34" s="129"/>
      <c r="N34" s="46" t="s">
        <v>304</v>
      </c>
      <c r="O34" s="46" t="s">
        <v>484</v>
      </c>
      <c r="P34" s="55" t="s">
        <v>485</v>
      </c>
    </row>
    <row r="35" spans="2:16" ht="20" customHeight="1" x14ac:dyDescent="0.2">
      <c r="B35" s="45">
        <v>33</v>
      </c>
      <c r="C35" s="46" t="s">
        <v>477</v>
      </c>
      <c r="D35" s="46" t="s">
        <v>486</v>
      </c>
      <c r="E35" s="46" t="s">
        <v>487</v>
      </c>
      <c r="F35" s="46" t="s">
        <v>171</v>
      </c>
      <c r="G35" s="46" t="s">
        <v>425</v>
      </c>
      <c r="H35" s="46">
        <v>13520758151</v>
      </c>
      <c r="I35" s="58" t="s">
        <v>488</v>
      </c>
      <c r="J35" s="46" t="s">
        <v>489</v>
      </c>
      <c r="K35" s="46" t="s">
        <v>490</v>
      </c>
      <c r="L35" s="46" t="s">
        <v>483</v>
      </c>
      <c r="M35" s="51">
        <v>3017</v>
      </c>
      <c r="N35" s="46" t="s">
        <v>491</v>
      </c>
      <c r="O35" s="46" t="s">
        <v>492</v>
      </c>
      <c r="P35" s="55"/>
    </row>
    <row r="36" spans="2:16" ht="20" customHeight="1" x14ac:dyDescent="0.2">
      <c r="B36" s="45">
        <v>34</v>
      </c>
      <c r="C36" s="46" t="s">
        <v>477</v>
      </c>
      <c r="D36" s="46" t="s">
        <v>493</v>
      </c>
      <c r="E36" s="46" t="s">
        <v>219</v>
      </c>
      <c r="F36" s="46" t="s">
        <v>171</v>
      </c>
      <c r="G36" s="46" t="s">
        <v>439</v>
      </c>
      <c r="H36" s="46">
        <v>18101090009</v>
      </c>
      <c r="I36" s="58" t="s">
        <v>494</v>
      </c>
      <c r="J36" s="46" t="s">
        <v>187</v>
      </c>
      <c r="K36" s="46" t="s">
        <v>490</v>
      </c>
      <c r="L36" s="46" t="s">
        <v>495</v>
      </c>
      <c r="M36" s="46">
        <v>2010</v>
      </c>
      <c r="N36" s="46" t="s">
        <v>491</v>
      </c>
      <c r="O36" s="46" t="s">
        <v>496</v>
      </c>
      <c r="P36" s="55"/>
    </row>
    <row r="37" spans="2:16" ht="34" x14ac:dyDescent="0.2">
      <c r="B37" s="45">
        <v>35</v>
      </c>
      <c r="C37" s="46" t="s">
        <v>477</v>
      </c>
      <c r="D37" s="46" t="s">
        <v>497</v>
      </c>
      <c r="E37" s="46" t="s">
        <v>232</v>
      </c>
      <c r="F37" s="46" t="s">
        <v>164</v>
      </c>
      <c r="G37" s="46" t="s">
        <v>425</v>
      </c>
      <c r="H37" s="46">
        <v>18539960532</v>
      </c>
      <c r="I37" s="58" t="s">
        <v>498</v>
      </c>
      <c r="J37" s="46" t="s">
        <v>233</v>
      </c>
      <c r="K37" s="46" t="s">
        <v>362</v>
      </c>
      <c r="L37" s="51" t="s">
        <v>499</v>
      </c>
      <c r="M37" s="46">
        <v>3002</v>
      </c>
      <c r="N37" s="46" t="s">
        <v>364</v>
      </c>
      <c r="O37" s="51" t="s">
        <v>500</v>
      </c>
      <c r="P37" s="55"/>
    </row>
    <row r="38" spans="2:16" ht="34" x14ac:dyDescent="0.2">
      <c r="B38" s="45">
        <v>36</v>
      </c>
      <c r="C38" s="46" t="s">
        <v>477</v>
      </c>
      <c r="D38" s="46" t="s">
        <v>497</v>
      </c>
      <c r="E38" s="46" t="s">
        <v>235</v>
      </c>
      <c r="F38" s="46" t="s">
        <v>164</v>
      </c>
      <c r="G38" s="46" t="s">
        <v>439</v>
      </c>
      <c r="H38" s="46">
        <v>18538120050</v>
      </c>
      <c r="I38" s="58" t="s">
        <v>501</v>
      </c>
      <c r="J38" s="46" t="s">
        <v>233</v>
      </c>
      <c r="K38" s="46" t="s">
        <v>490</v>
      </c>
      <c r="L38" s="51" t="s">
        <v>502</v>
      </c>
      <c r="M38" s="46">
        <v>2016</v>
      </c>
      <c r="N38" s="46" t="s">
        <v>364</v>
      </c>
      <c r="O38" s="51" t="s">
        <v>500</v>
      </c>
      <c r="P38" s="55"/>
    </row>
    <row r="39" spans="2:16" ht="20" customHeight="1" x14ac:dyDescent="0.2">
      <c r="B39" s="45">
        <v>37</v>
      </c>
      <c r="C39" s="46" t="s">
        <v>503</v>
      </c>
      <c r="D39" s="46" t="s">
        <v>504</v>
      </c>
      <c r="E39" s="46" t="s">
        <v>505</v>
      </c>
      <c r="F39" s="46" t="s">
        <v>481</v>
      </c>
      <c r="G39" s="46"/>
      <c r="H39" s="51">
        <v>13716026807</v>
      </c>
      <c r="I39" s="54" t="s">
        <v>506</v>
      </c>
      <c r="J39" s="46" t="s">
        <v>489</v>
      </c>
      <c r="K39" s="46" t="s">
        <v>490</v>
      </c>
      <c r="L39" s="46" t="s">
        <v>483</v>
      </c>
      <c r="M39" s="51">
        <v>3032</v>
      </c>
      <c r="N39" s="46" t="s">
        <v>491</v>
      </c>
      <c r="O39" s="46" t="s">
        <v>507</v>
      </c>
      <c r="P39" s="55" t="s">
        <v>508</v>
      </c>
    </row>
    <row r="40" spans="2:16" ht="20" customHeight="1" x14ac:dyDescent="0.2">
      <c r="B40" s="45">
        <v>38</v>
      </c>
      <c r="C40" s="46" t="s">
        <v>503</v>
      </c>
      <c r="D40" s="46" t="s">
        <v>509</v>
      </c>
      <c r="E40" s="46" t="s">
        <v>263</v>
      </c>
      <c r="F40" s="46" t="s">
        <v>164</v>
      </c>
      <c r="G40" s="46" t="s">
        <v>425</v>
      </c>
      <c r="H40" s="46">
        <v>13001928399</v>
      </c>
      <c r="I40" s="58" t="s">
        <v>510</v>
      </c>
      <c r="J40" s="46" t="s">
        <v>489</v>
      </c>
      <c r="K40" s="46" t="s">
        <v>166</v>
      </c>
      <c r="L40" s="46" t="s">
        <v>483</v>
      </c>
      <c r="M40" s="51">
        <v>3022</v>
      </c>
      <c r="N40" s="46" t="s">
        <v>511</v>
      </c>
      <c r="O40" s="46" t="s">
        <v>484</v>
      </c>
      <c r="P40" s="48"/>
    </row>
    <row r="41" spans="2:16" ht="20" customHeight="1" x14ac:dyDescent="0.2">
      <c r="B41" s="45">
        <v>39</v>
      </c>
      <c r="C41" s="46" t="s">
        <v>503</v>
      </c>
      <c r="D41" s="46" t="s">
        <v>504</v>
      </c>
      <c r="E41" s="46" t="s">
        <v>264</v>
      </c>
      <c r="F41" s="46" t="s">
        <v>171</v>
      </c>
      <c r="G41" s="46" t="s">
        <v>512</v>
      </c>
      <c r="H41" s="46">
        <v>18600342808</v>
      </c>
      <c r="I41" s="58" t="s">
        <v>513</v>
      </c>
      <c r="J41" s="46" t="s">
        <v>489</v>
      </c>
      <c r="K41" s="46" t="s">
        <v>490</v>
      </c>
      <c r="L41" s="46" t="s">
        <v>483</v>
      </c>
      <c r="M41" s="51">
        <v>3033</v>
      </c>
      <c r="N41" s="46" t="s">
        <v>491</v>
      </c>
      <c r="O41" s="46" t="s">
        <v>507</v>
      </c>
      <c r="P41" s="55" t="s">
        <v>514</v>
      </c>
    </row>
    <row r="42" spans="2:16" ht="20" customHeight="1" x14ac:dyDescent="0.2">
      <c r="B42" s="45">
        <v>40</v>
      </c>
      <c r="C42" s="46" t="s">
        <v>503</v>
      </c>
      <c r="D42" s="46" t="s">
        <v>515</v>
      </c>
      <c r="E42" s="46" t="s">
        <v>516</v>
      </c>
      <c r="F42" s="46" t="s">
        <v>164</v>
      </c>
      <c r="G42" s="46" t="s">
        <v>437</v>
      </c>
      <c r="H42" s="46">
        <v>13366694447</v>
      </c>
      <c r="I42" s="58" t="s">
        <v>517</v>
      </c>
      <c r="J42" s="46" t="s">
        <v>518</v>
      </c>
      <c r="K42" s="46" t="s">
        <v>519</v>
      </c>
      <c r="L42" s="46" t="s">
        <v>520</v>
      </c>
      <c r="M42" s="51">
        <v>2002</v>
      </c>
      <c r="N42" s="46" t="s">
        <v>521</v>
      </c>
      <c r="O42" s="46" t="s">
        <v>522</v>
      </c>
      <c r="P42" s="55"/>
    </row>
    <row r="43" spans="2:16" ht="20" customHeight="1" x14ac:dyDescent="0.2">
      <c r="B43" s="45">
        <v>41</v>
      </c>
      <c r="C43" s="46" t="s">
        <v>503</v>
      </c>
      <c r="D43" s="46" t="s">
        <v>515</v>
      </c>
      <c r="E43" s="46" t="s">
        <v>266</v>
      </c>
      <c r="F43" s="46" t="s">
        <v>171</v>
      </c>
      <c r="G43" s="46" t="s">
        <v>437</v>
      </c>
      <c r="H43" s="46">
        <v>13811239994</v>
      </c>
      <c r="I43" s="58" t="s">
        <v>523</v>
      </c>
      <c r="J43" s="46" t="s">
        <v>518</v>
      </c>
      <c r="K43" s="46" t="s">
        <v>519</v>
      </c>
      <c r="L43" s="46" t="s">
        <v>520</v>
      </c>
      <c r="M43" s="51">
        <v>2006</v>
      </c>
      <c r="N43" s="46" t="s">
        <v>524</v>
      </c>
      <c r="O43" s="46" t="s">
        <v>522</v>
      </c>
      <c r="P43" s="55"/>
    </row>
    <row r="44" spans="2:16" ht="20" customHeight="1" x14ac:dyDescent="0.2">
      <c r="B44" s="45">
        <v>42</v>
      </c>
      <c r="C44" s="46" t="s">
        <v>503</v>
      </c>
      <c r="D44" s="46" t="s">
        <v>515</v>
      </c>
      <c r="E44" s="46" t="s">
        <v>267</v>
      </c>
      <c r="F44" s="46" t="s">
        <v>171</v>
      </c>
      <c r="G44" s="46" t="s">
        <v>425</v>
      </c>
      <c r="H44" s="46">
        <v>15910422929</v>
      </c>
      <c r="I44" s="58" t="s">
        <v>525</v>
      </c>
      <c r="J44" s="46" t="s">
        <v>518</v>
      </c>
      <c r="K44" s="46" t="s">
        <v>519</v>
      </c>
      <c r="L44" s="46" t="s">
        <v>520</v>
      </c>
      <c r="M44" s="51">
        <v>2020</v>
      </c>
      <c r="N44" s="46" t="s">
        <v>524</v>
      </c>
      <c r="O44" s="46" t="s">
        <v>522</v>
      </c>
      <c r="P44" s="55"/>
    </row>
    <row r="45" spans="2:16" ht="20" customHeight="1" x14ac:dyDescent="0.2">
      <c r="B45" s="45">
        <v>43</v>
      </c>
      <c r="C45" s="46" t="s">
        <v>503</v>
      </c>
      <c r="D45" s="46" t="s">
        <v>526</v>
      </c>
      <c r="E45" s="46" t="s">
        <v>527</v>
      </c>
      <c r="F45" s="46" t="s">
        <v>164</v>
      </c>
      <c r="G45" s="46" t="s">
        <v>528</v>
      </c>
      <c r="H45" s="46">
        <v>15210773088</v>
      </c>
      <c r="I45" s="58" t="s">
        <v>529</v>
      </c>
      <c r="J45" s="46" t="s">
        <v>518</v>
      </c>
      <c r="K45" s="46" t="s">
        <v>519</v>
      </c>
      <c r="L45" s="46" t="s">
        <v>520</v>
      </c>
      <c r="M45" s="51">
        <v>5073</v>
      </c>
      <c r="N45" s="46" t="s">
        <v>364</v>
      </c>
      <c r="O45" s="46" t="s">
        <v>530</v>
      </c>
      <c r="P45" s="55"/>
    </row>
    <row r="46" spans="2:16" ht="20" customHeight="1" x14ac:dyDescent="0.2">
      <c r="B46" s="45">
        <v>44</v>
      </c>
      <c r="C46" s="46" t="s">
        <v>503</v>
      </c>
      <c r="D46" s="46" t="s">
        <v>531</v>
      </c>
      <c r="E46" s="46" t="s">
        <v>220</v>
      </c>
      <c r="F46" s="46" t="s">
        <v>171</v>
      </c>
      <c r="G46" s="46" t="s">
        <v>425</v>
      </c>
      <c r="H46" s="46">
        <v>18910582599</v>
      </c>
      <c r="I46" s="58" t="s">
        <v>532</v>
      </c>
      <c r="J46" s="46" t="s">
        <v>489</v>
      </c>
      <c r="K46" s="46" t="s">
        <v>490</v>
      </c>
      <c r="L46" s="46" t="s">
        <v>495</v>
      </c>
      <c r="M46" s="46">
        <v>5005</v>
      </c>
      <c r="N46" s="46" t="s">
        <v>491</v>
      </c>
      <c r="O46" s="46" t="s">
        <v>496</v>
      </c>
      <c r="P46" s="55"/>
    </row>
    <row r="47" spans="2:16" ht="20" customHeight="1" x14ac:dyDescent="0.2">
      <c r="B47" s="45">
        <v>45</v>
      </c>
      <c r="C47" s="46" t="s">
        <v>503</v>
      </c>
      <c r="D47" s="46" t="s">
        <v>531</v>
      </c>
      <c r="E47" s="46" t="s">
        <v>221</v>
      </c>
      <c r="F47" s="46" t="s">
        <v>171</v>
      </c>
      <c r="G47" s="46" t="s">
        <v>437</v>
      </c>
      <c r="H47" s="46" t="s">
        <v>222</v>
      </c>
      <c r="I47" s="58" t="s">
        <v>533</v>
      </c>
      <c r="J47" s="46" t="s">
        <v>489</v>
      </c>
      <c r="K47" s="46" t="s">
        <v>490</v>
      </c>
      <c r="L47" s="46" t="s">
        <v>495</v>
      </c>
      <c r="M47" s="46">
        <v>5003</v>
      </c>
      <c r="N47" s="46" t="s">
        <v>491</v>
      </c>
      <c r="O47" s="46" t="s">
        <v>496</v>
      </c>
      <c r="P47" s="55"/>
    </row>
    <row r="48" spans="2:16" ht="20" customHeight="1" x14ac:dyDescent="0.2">
      <c r="B48" s="45">
        <v>46</v>
      </c>
      <c r="C48" s="46" t="s">
        <v>503</v>
      </c>
      <c r="D48" s="46" t="s">
        <v>534</v>
      </c>
      <c r="E48" s="46" t="s">
        <v>535</v>
      </c>
      <c r="F48" s="46" t="s">
        <v>164</v>
      </c>
      <c r="G48" s="46" t="s">
        <v>536</v>
      </c>
      <c r="H48" s="46">
        <v>18520003239</v>
      </c>
      <c r="I48" s="58" t="s">
        <v>537</v>
      </c>
      <c r="J48" s="46" t="s">
        <v>538</v>
      </c>
      <c r="K48" s="46" t="s">
        <v>490</v>
      </c>
      <c r="L48" s="46" t="s">
        <v>539</v>
      </c>
      <c r="M48" s="46">
        <v>4077</v>
      </c>
      <c r="N48" s="56" t="s">
        <v>459</v>
      </c>
      <c r="O48" s="46" t="s">
        <v>539</v>
      </c>
      <c r="P48" s="55"/>
    </row>
    <row r="49" spans="2:16" ht="20" customHeight="1" x14ac:dyDescent="0.2">
      <c r="B49" s="45">
        <v>47</v>
      </c>
      <c r="C49" s="46" t="s">
        <v>503</v>
      </c>
      <c r="D49" s="46" t="s">
        <v>534</v>
      </c>
      <c r="E49" s="46" t="s">
        <v>540</v>
      </c>
      <c r="F49" s="46" t="s">
        <v>164</v>
      </c>
      <c r="G49" s="46" t="s">
        <v>536</v>
      </c>
      <c r="H49" s="46">
        <v>18688889614</v>
      </c>
      <c r="I49" s="58" t="s">
        <v>541</v>
      </c>
      <c r="J49" s="46" t="s">
        <v>538</v>
      </c>
      <c r="K49" s="46" t="s">
        <v>490</v>
      </c>
      <c r="L49" s="46" t="s">
        <v>539</v>
      </c>
      <c r="M49" s="46">
        <v>4073</v>
      </c>
      <c r="N49" s="56" t="s">
        <v>542</v>
      </c>
      <c r="O49" s="46" t="s">
        <v>539</v>
      </c>
      <c r="P49" s="60" t="s">
        <v>543</v>
      </c>
    </row>
    <row r="50" spans="2:16" ht="20" customHeight="1" x14ac:dyDescent="0.2">
      <c r="B50" s="45">
        <v>48</v>
      </c>
      <c r="C50" s="46" t="s">
        <v>544</v>
      </c>
      <c r="D50" s="46" t="s">
        <v>545</v>
      </c>
      <c r="E50" s="46" t="s">
        <v>208</v>
      </c>
      <c r="F50" s="46" t="s">
        <v>164</v>
      </c>
      <c r="G50" s="46" t="s">
        <v>376</v>
      </c>
      <c r="H50" s="46">
        <v>13910502043</v>
      </c>
      <c r="I50" s="58" t="s">
        <v>546</v>
      </c>
      <c r="J50" s="46" t="s">
        <v>187</v>
      </c>
      <c r="K50" s="46" t="s">
        <v>362</v>
      </c>
      <c r="L50" s="46" t="s">
        <v>495</v>
      </c>
      <c r="M50" s="46">
        <v>9022</v>
      </c>
      <c r="N50" s="56" t="s">
        <v>547</v>
      </c>
      <c r="O50" s="46" t="s">
        <v>496</v>
      </c>
      <c r="P50" s="59" t="s">
        <v>548</v>
      </c>
    </row>
    <row r="51" spans="2:16" ht="20" customHeight="1" x14ac:dyDescent="0.2">
      <c r="B51" s="45">
        <v>49</v>
      </c>
      <c r="C51" s="46" t="s">
        <v>544</v>
      </c>
      <c r="D51" s="46" t="s">
        <v>549</v>
      </c>
      <c r="E51" s="46" t="s">
        <v>209</v>
      </c>
      <c r="F51" s="46" t="s">
        <v>164</v>
      </c>
      <c r="G51" s="46" t="s">
        <v>376</v>
      </c>
      <c r="H51" s="46">
        <v>15010231822</v>
      </c>
      <c r="I51" s="58" t="s">
        <v>550</v>
      </c>
      <c r="J51" s="46" t="s">
        <v>187</v>
      </c>
      <c r="K51" s="46" t="s">
        <v>362</v>
      </c>
      <c r="L51" s="46" t="s">
        <v>495</v>
      </c>
      <c r="M51" s="46">
        <v>2030</v>
      </c>
      <c r="N51" s="46" t="s">
        <v>364</v>
      </c>
      <c r="O51" s="46" t="s">
        <v>414</v>
      </c>
      <c r="P51" s="48"/>
    </row>
    <row r="52" spans="2:16" ht="20" customHeight="1" x14ac:dyDescent="0.2">
      <c r="B52" s="45">
        <v>50</v>
      </c>
      <c r="C52" s="46" t="s">
        <v>544</v>
      </c>
      <c r="D52" s="46" t="s">
        <v>549</v>
      </c>
      <c r="E52" s="46" t="s">
        <v>210</v>
      </c>
      <c r="F52" s="46" t="s">
        <v>164</v>
      </c>
      <c r="G52" s="46" t="s">
        <v>376</v>
      </c>
      <c r="H52" s="46">
        <v>13910094287</v>
      </c>
      <c r="I52" s="58" t="s">
        <v>551</v>
      </c>
      <c r="J52" s="46" t="s">
        <v>187</v>
      </c>
      <c r="K52" s="46" t="s">
        <v>362</v>
      </c>
      <c r="L52" s="46" t="s">
        <v>495</v>
      </c>
      <c r="M52" s="46">
        <v>2033</v>
      </c>
      <c r="N52" s="46" t="s">
        <v>364</v>
      </c>
      <c r="O52" s="46" t="s">
        <v>414</v>
      </c>
      <c r="P52" s="48"/>
    </row>
    <row r="53" spans="2:16" ht="20" customHeight="1" x14ac:dyDescent="0.2">
      <c r="B53" s="45">
        <v>51</v>
      </c>
      <c r="C53" s="46" t="s">
        <v>552</v>
      </c>
      <c r="D53" s="46" t="s">
        <v>553</v>
      </c>
      <c r="E53" s="46" t="s">
        <v>554</v>
      </c>
      <c r="F53" s="46" t="s">
        <v>164</v>
      </c>
      <c r="G53" s="46" t="s">
        <v>425</v>
      </c>
      <c r="H53" s="46">
        <v>18627758140</v>
      </c>
      <c r="I53" s="52" t="s">
        <v>555</v>
      </c>
      <c r="J53" s="46" t="s">
        <v>556</v>
      </c>
      <c r="K53" s="46" t="s">
        <v>362</v>
      </c>
      <c r="L53" s="46" t="s">
        <v>557</v>
      </c>
      <c r="M53" s="46">
        <v>3071</v>
      </c>
      <c r="N53" s="46" t="s">
        <v>364</v>
      </c>
      <c r="O53" s="46" t="s">
        <v>557</v>
      </c>
      <c r="P53" s="48"/>
    </row>
    <row r="54" spans="2:16" ht="20" customHeight="1" x14ac:dyDescent="0.2">
      <c r="B54" s="45">
        <v>52</v>
      </c>
      <c r="C54" s="46" t="s">
        <v>552</v>
      </c>
      <c r="D54" s="130" t="s">
        <v>558</v>
      </c>
      <c r="E54" s="46" t="s">
        <v>559</v>
      </c>
      <c r="F54" s="46" t="s">
        <v>171</v>
      </c>
      <c r="G54" s="46" t="s">
        <v>560</v>
      </c>
      <c r="H54" s="46">
        <v>13681823544</v>
      </c>
      <c r="I54" s="52" t="s">
        <v>561</v>
      </c>
      <c r="J54" s="46" t="s">
        <v>562</v>
      </c>
      <c r="K54" s="46" t="s">
        <v>362</v>
      </c>
      <c r="L54" s="46" t="s">
        <v>539</v>
      </c>
      <c r="M54" s="131">
        <v>9018</v>
      </c>
      <c r="N54" s="56" t="s">
        <v>547</v>
      </c>
      <c r="O54" s="46" t="s">
        <v>539</v>
      </c>
      <c r="P54" s="59" t="s">
        <v>563</v>
      </c>
    </row>
    <row r="55" spans="2:16" ht="20" customHeight="1" x14ac:dyDescent="0.2">
      <c r="B55" s="45">
        <v>53</v>
      </c>
      <c r="C55" s="46" t="s">
        <v>552</v>
      </c>
      <c r="D55" s="130"/>
      <c r="E55" s="46" t="s">
        <v>564</v>
      </c>
      <c r="F55" s="46" t="s">
        <v>171</v>
      </c>
      <c r="G55" s="46" t="s">
        <v>565</v>
      </c>
      <c r="H55" s="46">
        <v>13636502827</v>
      </c>
      <c r="I55" s="52" t="s">
        <v>566</v>
      </c>
      <c r="J55" s="46" t="s">
        <v>562</v>
      </c>
      <c r="K55" s="46" t="s">
        <v>362</v>
      </c>
      <c r="L55" s="46" t="s">
        <v>539</v>
      </c>
      <c r="M55" s="132"/>
      <c r="N55" s="56" t="s">
        <v>547</v>
      </c>
      <c r="O55" s="46" t="s">
        <v>539</v>
      </c>
      <c r="P55" s="59" t="s">
        <v>563</v>
      </c>
    </row>
    <row r="56" spans="2:16" ht="20" customHeight="1" x14ac:dyDescent="0.2">
      <c r="B56" s="45">
        <v>54</v>
      </c>
      <c r="C56" s="46" t="s">
        <v>552</v>
      </c>
      <c r="D56" s="130"/>
      <c r="E56" s="46" t="s">
        <v>567</v>
      </c>
      <c r="F56" s="46" t="s">
        <v>164</v>
      </c>
      <c r="G56" s="46" t="s">
        <v>560</v>
      </c>
      <c r="H56" s="46">
        <v>18602116859</v>
      </c>
      <c r="I56" s="52" t="s">
        <v>568</v>
      </c>
      <c r="J56" s="46" t="s">
        <v>562</v>
      </c>
      <c r="K56" s="46" t="s">
        <v>362</v>
      </c>
      <c r="L56" s="46" t="s">
        <v>539</v>
      </c>
      <c r="M56" s="46">
        <v>5071</v>
      </c>
      <c r="N56" s="56" t="s">
        <v>569</v>
      </c>
      <c r="O56" s="46" t="s">
        <v>539</v>
      </c>
      <c r="P56" s="59" t="s">
        <v>563</v>
      </c>
    </row>
    <row r="57" spans="2:16" ht="20" customHeight="1" thickBot="1" x14ac:dyDescent="0.25">
      <c r="B57" s="61">
        <v>55</v>
      </c>
      <c r="C57" s="62" t="s">
        <v>570</v>
      </c>
      <c r="D57" s="62" t="s">
        <v>571</v>
      </c>
      <c r="E57" s="62" t="s">
        <v>205</v>
      </c>
      <c r="F57" s="62" t="s">
        <v>164</v>
      </c>
      <c r="G57" s="62" t="s">
        <v>572</v>
      </c>
      <c r="H57" s="62">
        <v>13393267300</v>
      </c>
      <c r="I57" s="63" t="s">
        <v>573</v>
      </c>
      <c r="J57" s="62" t="s">
        <v>489</v>
      </c>
      <c r="K57" s="62" t="s">
        <v>362</v>
      </c>
      <c r="L57" s="62" t="s">
        <v>495</v>
      </c>
      <c r="M57" s="62">
        <v>9028</v>
      </c>
      <c r="N57" s="46" t="s">
        <v>364</v>
      </c>
      <c r="O57" s="62" t="s">
        <v>574</v>
      </c>
      <c r="P57" s="64"/>
    </row>
    <row r="58" spans="2:16" s="68" customFormat="1" ht="20" customHeight="1" x14ac:dyDescent="0.2">
      <c r="B58" s="65">
        <v>56</v>
      </c>
      <c r="C58" s="66" t="s">
        <v>394</v>
      </c>
      <c r="D58" s="66" t="s">
        <v>575</v>
      </c>
      <c r="E58" s="66" t="s">
        <v>229</v>
      </c>
      <c r="F58" s="66" t="s">
        <v>164</v>
      </c>
      <c r="G58" s="66" t="s">
        <v>402</v>
      </c>
      <c r="H58" s="66">
        <v>13512112889</v>
      </c>
      <c r="I58" s="66" t="s">
        <v>576</v>
      </c>
      <c r="J58" s="66" t="s">
        <v>556</v>
      </c>
      <c r="K58" s="66" t="s">
        <v>362</v>
      </c>
      <c r="L58" s="66" t="s">
        <v>577</v>
      </c>
      <c r="M58" s="66">
        <v>5021</v>
      </c>
      <c r="N58" s="67" t="s">
        <v>362</v>
      </c>
      <c r="O58" s="66" t="s">
        <v>365</v>
      </c>
      <c r="P58" s="59" t="s">
        <v>578</v>
      </c>
    </row>
    <row r="60" spans="2:16" ht="16" thickBot="1" x14ac:dyDescent="0.25"/>
    <row r="61" spans="2:16" ht="17" x14ac:dyDescent="0.2">
      <c r="B61" s="69" t="s">
        <v>346</v>
      </c>
      <c r="C61" s="70" t="s">
        <v>347</v>
      </c>
      <c r="D61" s="70" t="s">
        <v>348</v>
      </c>
      <c r="E61" s="70" t="s">
        <v>152</v>
      </c>
      <c r="F61" s="70" t="s">
        <v>579</v>
      </c>
      <c r="G61" s="70" t="s">
        <v>350</v>
      </c>
      <c r="H61" s="70" t="s">
        <v>4</v>
      </c>
      <c r="I61" s="71" t="s">
        <v>351</v>
      </c>
      <c r="J61" s="70" t="s">
        <v>155</v>
      </c>
      <c r="K61" s="70" t="s">
        <v>580</v>
      </c>
      <c r="L61" s="70" t="s">
        <v>581</v>
      </c>
      <c r="M61" s="70" t="s">
        <v>582</v>
      </c>
      <c r="N61" s="70" t="s">
        <v>583</v>
      </c>
      <c r="O61" s="70" t="s">
        <v>584</v>
      </c>
      <c r="P61" s="72" t="s">
        <v>585</v>
      </c>
    </row>
    <row r="62" spans="2:16" ht="17" x14ac:dyDescent="0.25">
      <c r="B62" s="73">
        <v>1</v>
      </c>
      <c r="C62" s="74">
        <v>360</v>
      </c>
      <c r="D62" s="74"/>
      <c r="E62" s="74" t="s">
        <v>586</v>
      </c>
      <c r="F62" s="74" t="s">
        <v>587</v>
      </c>
      <c r="G62" s="75"/>
      <c r="H62" s="76"/>
      <c r="I62" s="77" t="s">
        <v>588</v>
      </c>
      <c r="J62" s="74"/>
      <c r="K62" s="74" t="s">
        <v>589</v>
      </c>
      <c r="L62" s="74"/>
      <c r="M62" s="78">
        <v>6055</v>
      </c>
      <c r="N62" s="79" t="s">
        <v>590</v>
      </c>
      <c r="O62" s="74"/>
      <c r="P62" s="80" t="s">
        <v>591</v>
      </c>
    </row>
    <row r="63" spans="2:16" ht="17" x14ac:dyDescent="0.25">
      <c r="B63" s="73">
        <v>2</v>
      </c>
      <c r="C63" s="74">
        <v>360</v>
      </c>
      <c r="D63" s="74"/>
      <c r="E63" s="74" t="s">
        <v>592</v>
      </c>
      <c r="F63" s="74" t="s">
        <v>587</v>
      </c>
      <c r="G63" s="75"/>
      <c r="H63" s="76"/>
      <c r="I63" s="76"/>
      <c r="J63" s="74"/>
      <c r="K63" s="78" t="s">
        <v>589</v>
      </c>
      <c r="L63" s="74"/>
      <c r="M63" s="78">
        <v>5062</v>
      </c>
      <c r="N63" s="74" t="s">
        <v>593</v>
      </c>
      <c r="O63" s="74"/>
      <c r="P63" s="80"/>
    </row>
    <row r="64" spans="2:16" ht="17" x14ac:dyDescent="0.2">
      <c r="B64" s="73">
        <v>3</v>
      </c>
      <c r="C64" s="74">
        <v>360</v>
      </c>
      <c r="D64" s="74"/>
      <c r="E64" s="74" t="s">
        <v>594</v>
      </c>
      <c r="F64" s="74" t="s">
        <v>595</v>
      </c>
      <c r="G64" s="76"/>
      <c r="H64" s="76" t="s">
        <v>596</v>
      </c>
      <c r="I64" s="76" t="s">
        <v>597</v>
      </c>
      <c r="J64" s="74" t="s">
        <v>598</v>
      </c>
      <c r="K64" s="74" t="s">
        <v>589</v>
      </c>
      <c r="L64" s="74" t="s">
        <v>599</v>
      </c>
      <c r="M64" s="78">
        <v>4068</v>
      </c>
      <c r="N64" s="74" t="s">
        <v>593</v>
      </c>
      <c r="O64" s="74"/>
      <c r="P64" s="80"/>
    </row>
    <row r="65" spans="2:16" ht="17" x14ac:dyDescent="0.25">
      <c r="B65" s="73">
        <v>4</v>
      </c>
      <c r="C65" s="74">
        <v>360</v>
      </c>
      <c r="D65" s="74" t="s">
        <v>600</v>
      </c>
      <c r="E65" s="74" t="s">
        <v>601</v>
      </c>
      <c r="F65" s="74" t="s">
        <v>602</v>
      </c>
      <c r="G65" s="75"/>
      <c r="H65" s="74">
        <v>13601001949</v>
      </c>
      <c r="I65" s="76" t="s">
        <v>603</v>
      </c>
      <c r="J65" s="74" t="s">
        <v>604</v>
      </c>
      <c r="K65" s="74" t="s">
        <v>605</v>
      </c>
      <c r="L65" s="74"/>
      <c r="M65" s="78">
        <v>4062</v>
      </c>
      <c r="N65" s="74" t="s">
        <v>606</v>
      </c>
      <c r="O65" s="74"/>
      <c r="P65" s="81" t="s">
        <v>607</v>
      </c>
    </row>
    <row r="66" spans="2:16" ht="17" x14ac:dyDescent="0.25">
      <c r="B66" s="73">
        <v>5</v>
      </c>
      <c r="C66" s="74">
        <v>360</v>
      </c>
      <c r="D66" s="74" t="s">
        <v>600</v>
      </c>
      <c r="E66" s="74" t="s">
        <v>608</v>
      </c>
      <c r="F66" s="74" t="s">
        <v>609</v>
      </c>
      <c r="G66" s="75"/>
      <c r="H66" s="74">
        <v>13911621217</v>
      </c>
      <c r="I66" s="76" t="s">
        <v>610</v>
      </c>
      <c r="J66" s="74" t="s">
        <v>604</v>
      </c>
      <c r="K66" s="74" t="s">
        <v>611</v>
      </c>
      <c r="L66" s="74"/>
      <c r="M66" s="123">
        <v>2023</v>
      </c>
      <c r="N66" s="74" t="s">
        <v>593</v>
      </c>
      <c r="O66" s="74"/>
      <c r="P66" s="80"/>
    </row>
    <row r="67" spans="2:16" ht="17" x14ac:dyDescent="0.25">
      <c r="B67" s="73">
        <v>6</v>
      </c>
      <c r="C67" s="74">
        <v>360</v>
      </c>
      <c r="D67" s="74" t="s">
        <v>600</v>
      </c>
      <c r="E67" s="74" t="s">
        <v>612</v>
      </c>
      <c r="F67" s="74" t="s">
        <v>609</v>
      </c>
      <c r="G67" s="75"/>
      <c r="H67" s="74">
        <v>13911096702</v>
      </c>
      <c r="I67" s="76" t="s">
        <v>613</v>
      </c>
      <c r="J67" s="74" t="s">
        <v>604</v>
      </c>
      <c r="K67" s="74" t="s">
        <v>611</v>
      </c>
      <c r="L67" s="74"/>
      <c r="M67" s="124"/>
      <c r="N67" s="74" t="s">
        <v>593</v>
      </c>
      <c r="O67" s="74"/>
      <c r="P67" s="80"/>
    </row>
    <row r="68" spans="2:16" ht="17" x14ac:dyDescent="0.25">
      <c r="B68" s="73">
        <v>7</v>
      </c>
      <c r="C68" s="74">
        <v>360</v>
      </c>
      <c r="D68" s="74" t="s">
        <v>614</v>
      </c>
      <c r="E68" s="74" t="s">
        <v>615</v>
      </c>
      <c r="F68" s="74" t="s">
        <v>587</v>
      </c>
      <c r="G68" s="75"/>
      <c r="H68" s="76" t="s">
        <v>616</v>
      </c>
      <c r="I68" s="76" t="s">
        <v>617</v>
      </c>
      <c r="J68" s="74" t="s">
        <v>598</v>
      </c>
      <c r="K68" s="74" t="s">
        <v>589</v>
      </c>
      <c r="L68" s="74" t="s">
        <v>618</v>
      </c>
      <c r="M68" s="123">
        <v>9016</v>
      </c>
      <c r="N68" s="74" t="s">
        <v>593</v>
      </c>
      <c r="O68" s="74"/>
      <c r="P68" s="80"/>
    </row>
    <row r="69" spans="2:16" ht="17" x14ac:dyDescent="0.25">
      <c r="B69" s="73">
        <v>8</v>
      </c>
      <c r="C69" s="74">
        <v>360</v>
      </c>
      <c r="D69" s="74" t="s">
        <v>614</v>
      </c>
      <c r="E69" s="74" t="s">
        <v>619</v>
      </c>
      <c r="F69" s="74" t="s">
        <v>587</v>
      </c>
      <c r="G69" s="75"/>
      <c r="H69" s="76" t="s">
        <v>620</v>
      </c>
      <c r="I69" s="76" t="s">
        <v>621</v>
      </c>
      <c r="J69" s="74" t="s">
        <v>604</v>
      </c>
      <c r="K69" s="74" t="s">
        <v>589</v>
      </c>
      <c r="L69" s="74" t="s">
        <v>622</v>
      </c>
      <c r="M69" s="124"/>
      <c r="N69" s="74" t="s">
        <v>606</v>
      </c>
      <c r="O69" s="75"/>
      <c r="P69" s="80"/>
    </row>
    <row r="70" spans="2:16" ht="17" x14ac:dyDescent="0.2">
      <c r="B70" s="73">
        <v>9</v>
      </c>
      <c r="C70" s="74">
        <v>360</v>
      </c>
      <c r="D70" s="74" t="s">
        <v>614</v>
      </c>
      <c r="E70" s="74" t="s">
        <v>623</v>
      </c>
      <c r="F70" s="74" t="s">
        <v>609</v>
      </c>
      <c r="G70" s="76"/>
      <c r="H70" s="76" t="s">
        <v>624</v>
      </c>
      <c r="I70" s="76" t="s">
        <v>625</v>
      </c>
      <c r="J70" s="74" t="s">
        <v>598</v>
      </c>
      <c r="K70" s="74" t="s">
        <v>589</v>
      </c>
      <c r="L70" s="74" t="s">
        <v>626</v>
      </c>
      <c r="M70" s="123">
        <v>4025</v>
      </c>
      <c r="N70" s="74" t="s">
        <v>627</v>
      </c>
      <c r="O70" s="74"/>
      <c r="P70" s="80"/>
    </row>
    <row r="71" spans="2:16" ht="17" x14ac:dyDescent="0.2">
      <c r="B71" s="73">
        <v>10</v>
      </c>
      <c r="C71" s="74">
        <v>360</v>
      </c>
      <c r="D71" s="74" t="s">
        <v>628</v>
      </c>
      <c r="E71" s="74" t="s">
        <v>629</v>
      </c>
      <c r="F71" s="74" t="s">
        <v>609</v>
      </c>
      <c r="G71" s="76"/>
      <c r="H71" s="76" t="s">
        <v>630</v>
      </c>
      <c r="I71" s="76" t="s">
        <v>631</v>
      </c>
      <c r="J71" s="74" t="s">
        <v>598</v>
      </c>
      <c r="K71" s="74" t="s">
        <v>589</v>
      </c>
      <c r="L71" s="74" t="s">
        <v>599</v>
      </c>
      <c r="M71" s="124"/>
      <c r="N71" s="74" t="s">
        <v>593</v>
      </c>
      <c r="O71" s="74"/>
      <c r="P71" s="80"/>
    </row>
    <row r="72" spans="2:16" ht="17" x14ac:dyDescent="0.2">
      <c r="B72" s="73">
        <v>11</v>
      </c>
      <c r="C72" s="74">
        <v>360</v>
      </c>
      <c r="D72" s="74" t="s">
        <v>614</v>
      </c>
      <c r="E72" s="74" t="s">
        <v>632</v>
      </c>
      <c r="F72" s="74" t="s">
        <v>609</v>
      </c>
      <c r="G72" s="76"/>
      <c r="H72" s="76" t="s">
        <v>633</v>
      </c>
      <c r="I72" s="76" t="s">
        <v>634</v>
      </c>
      <c r="J72" s="74" t="s">
        <v>598</v>
      </c>
      <c r="K72" s="74" t="s">
        <v>589</v>
      </c>
      <c r="L72" s="74" t="s">
        <v>635</v>
      </c>
      <c r="M72" s="133">
        <v>4015</v>
      </c>
      <c r="N72" s="74" t="s">
        <v>593</v>
      </c>
      <c r="O72" s="74"/>
      <c r="P72" s="80"/>
    </row>
    <row r="73" spans="2:16" ht="17" x14ac:dyDescent="0.2">
      <c r="B73" s="73">
        <v>12</v>
      </c>
      <c r="C73" s="74">
        <v>360</v>
      </c>
      <c r="D73" s="74" t="s">
        <v>636</v>
      </c>
      <c r="E73" s="74" t="s">
        <v>637</v>
      </c>
      <c r="F73" s="74" t="s">
        <v>609</v>
      </c>
      <c r="G73" s="76"/>
      <c r="H73" s="76">
        <v>19121753385</v>
      </c>
      <c r="I73" s="76" t="s">
        <v>638</v>
      </c>
      <c r="J73" s="74" t="s">
        <v>598</v>
      </c>
      <c r="K73" s="74" t="s">
        <v>589</v>
      </c>
      <c r="L73" s="74" t="s">
        <v>635</v>
      </c>
      <c r="M73" s="134"/>
      <c r="N73" s="74" t="s">
        <v>593</v>
      </c>
      <c r="O73" s="74"/>
      <c r="P73" s="80"/>
    </row>
    <row r="74" spans="2:16" ht="17" x14ac:dyDescent="0.2">
      <c r="B74" s="73">
        <v>13</v>
      </c>
      <c r="C74" s="74">
        <v>360</v>
      </c>
      <c r="D74" s="74" t="s">
        <v>636</v>
      </c>
      <c r="E74" s="74" t="s">
        <v>639</v>
      </c>
      <c r="F74" s="74" t="s">
        <v>587</v>
      </c>
      <c r="G74" s="76"/>
      <c r="H74" s="76">
        <v>13560019610</v>
      </c>
      <c r="I74" s="76" t="s">
        <v>640</v>
      </c>
      <c r="J74" s="74" t="s">
        <v>598</v>
      </c>
      <c r="K74" s="74" t="s">
        <v>589</v>
      </c>
      <c r="L74" s="74" t="s">
        <v>599</v>
      </c>
      <c r="M74" s="123">
        <v>3069</v>
      </c>
      <c r="N74" s="74" t="s">
        <v>593</v>
      </c>
      <c r="O74" s="74"/>
      <c r="P74" s="80"/>
    </row>
    <row r="75" spans="2:16" ht="17" x14ac:dyDescent="0.2">
      <c r="B75" s="73">
        <v>14</v>
      </c>
      <c r="C75" s="74">
        <v>360</v>
      </c>
      <c r="D75" s="74" t="s">
        <v>636</v>
      </c>
      <c r="E75" s="74" t="s">
        <v>641</v>
      </c>
      <c r="F75" s="74" t="s">
        <v>587</v>
      </c>
      <c r="G75" s="76"/>
      <c r="H75" s="76">
        <v>13910215985</v>
      </c>
      <c r="I75" s="76" t="s">
        <v>642</v>
      </c>
      <c r="J75" s="74" t="s">
        <v>604</v>
      </c>
      <c r="K75" s="74" t="s">
        <v>589</v>
      </c>
      <c r="L75" s="74" t="s">
        <v>643</v>
      </c>
      <c r="M75" s="124"/>
      <c r="N75" s="74" t="s">
        <v>593</v>
      </c>
      <c r="O75" s="74"/>
      <c r="P75" s="80"/>
    </row>
    <row r="76" spans="2:16" ht="17" x14ac:dyDescent="0.25">
      <c r="B76" s="73">
        <v>15</v>
      </c>
      <c r="C76" s="74">
        <v>360</v>
      </c>
      <c r="D76" s="74" t="s">
        <v>636</v>
      </c>
      <c r="E76" s="74" t="s">
        <v>644</v>
      </c>
      <c r="F76" s="74" t="s">
        <v>609</v>
      </c>
      <c r="G76" s="75"/>
      <c r="H76" s="76">
        <v>17821172721</v>
      </c>
      <c r="I76" s="76" t="s">
        <v>645</v>
      </c>
      <c r="J76" s="74" t="s">
        <v>646</v>
      </c>
      <c r="K76" s="74" t="s">
        <v>589</v>
      </c>
      <c r="L76" s="74" t="s">
        <v>599</v>
      </c>
      <c r="M76" s="123">
        <v>9007</v>
      </c>
      <c r="N76" s="74" t="s">
        <v>593</v>
      </c>
      <c r="O76" s="74"/>
      <c r="P76" s="80"/>
    </row>
    <row r="77" spans="2:16" ht="17" x14ac:dyDescent="0.25">
      <c r="B77" s="73">
        <v>16</v>
      </c>
      <c r="C77" s="74">
        <v>360</v>
      </c>
      <c r="D77" s="74" t="s">
        <v>636</v>
      </c>
      <c r="E77" s="74" t="s">
        <v>647</v>
      </c>
      <c r="F77" s="74" t="s">
        <v>609</v>
      </c>
      <c r="G77" s="75"/>
      <c r="H77" s="76">
        <v>13917883262</v>
      </c>
      <c r="I77" s="76" t="s">
        <v>648</v>
      </c>
      <c r="J77" s="74"/>
      <c r="K77" s="74" t="s">
        <v>589</v>
      </c>
      <c r="L77" s="74" t="s">
        <v>649</v>
      </c>
      <c r="M77" s="124"/>
      <c r="N77" s="74" t="s">
        <v>593</v>
      </c>
      <c r="O77" s="74"/>
      <c r="P77" s="80"/>
    </row>
    <row r="78" spans="2:16" ht="17" x14ac:dyDescent="0.2">
      <c r="B78" s="73">
        <v>17</v>
      </c>
      <c r="C78" s="74">
        <v>360</v>
      </c>
      <c r="D78" s="74" t="s">
        <v>636</v>
      </c>
      <c r="E78" s="74" t="s">
        <v>650</v>
      </c>
      <c r="F78" s="74" t="s">
        <v>609</v>
      </c>
      <c r="G78" s="76"/>
      <c r="H78" s="76">
        <v>13660187448</v>
      </c>
      <c r="I78" s="76" t="s">
        <v>651</v>
      </c>
      <c r="J78" s="74" t="s">
        <v>598</v>
      </c>
      <c r="K78" s="74" t="s">
        <v>589</v>
      </c>
      <c r="L78" s="74" t="s">
        <v>599</v>
      </c>
      <c r="M78" s="123">
        <v>4009</v>
      </c>
      <c r="N78" s="74" t="s">
        <v>593</v>
      </c>
      <c r="O78" s="74"/>
      <c r="P78" s="80"/>
    </row>
    <row r="79" spans="2:16" ht="17" x14ac:dyDescent="0.2">
      <c r="B79" s="73">
        <v>18</v>
      </c>
      <c r="C79" s="74">
        <v>360</v>
      </c>
      <c r="D79" s="74" t="s">
        <v>652</v>
      </c>
      <c r="E79" s="74" t="s">
        <v>273</v>
      </c>
      <c r="F79" s="74" t="s">
        <v>609</v>
      </c>
      <c r="G79" s="76"/>
      <c r="H79" s="76">
        <v>18810267964</v>
      </c>
      <c r="I79" s="76" t="s">
        <v>653</v>
      </c>
      <c r="J79" s="74" t="s">
        <v>654</v>
      </c>
      <c r="K79" s="74" t="s">
        <v>589</v>
      </c>
      <c r="L79" s="74" t="s">
        <v>643</v>
      </c>
      <c r="M79" s="124"/>
      <c r="N79" s="74" t="s">
        <v>606</v>
      </c>
      <c r="O79" s="74" t="s">
        <v>655</v>
      </c>
      <c r="P79" s="80"/>
    </row>
    <row r="80" spans="2:16" ht="17" x14ac:dyDescent="0.2">
      <c r="B80" s="73">
        <v>19</v>
      </c>
      <c r="C80" s="74">
        <v>360</v>
      </c>
      <c r="D80" s="74" t="s">
        <v>636</v>
      </c>
      <c r="E80" s="74" t="s">
        <v>656</v>
      </c>
      <c r="F80" s="74" t="s">
        <v>609</v>
      </c>
      <c r="G80" s="76"/>
      <c r="H80" s="76">
        <v>13691532362</v>
      </c>
      <c r="I80" s="76" t="s">
        <v>657</v>
      </c>
      <c r="J80" s="74" t="s">
        <v>604</v>
      </c>
      <c r="K80" s="74" t="s">
        <v>589</v>
      </c>
      <c r="L80" s="74" t="s">
        <v>643</v>
      </c>
      <c r="M80" s="123">
        <v>4008</v>
      </c>
      <c r="N80" s="74" t="s">
        <v>593</v>
      </c>
      <c r="O80" s="74"/>
      <c r="P80" s="80"/>
    </row>
    <row r="81" spans="2:16" ht="17" x14ac:dyDescent="0.2">
      <c r="B81" s="73">
        <v>20</v>
      </c>
      <c r="C81" s="74">
        <v>360</v>
      </c>
      <c r="D81" s="74" t="s">
        <v>636</v>
      </c>
      <c r="E81" s="74" t="s">
        <v>658</v>
      </c>
      <c r="F81" s="74" t="s">
        <v>609</v>
      </c>
      <c r="G81" s="76"/>
      <c r="H81" s="76">
        <v>15011508872</v>
      </c>
      <c r="I81" s="76" t="s">
        <v>659</v>
      </c>
      <c r="J81" s="74" t="s">
        <v>604</v>
      </c>
      <c r="K81" s="74" t="s">
        <v>589</v>
      </c>
      <c r="L81" s="74" t="s">
        <v>643</v>
      </c>
      <c r="M81" s="124"/>
      <c r="N81" s="74" t="s">
        <v>593</v>
      </c>
      <c r="O81" s="74"/>
      <c r="P81" s="80"/>
    </row>
    <row r="82" spans="2:16" ht="17" x14ac:dyDescent="0.2">
      <c r="B82" s="73">
        <v>21</v>
      </c>
      <c r="C82" s="74">
        <v>360</v>
      </c>
      <c r="D82" s="74" t="s">
        <v>652</v>
      </c>
      <c r="E82" s="74" t="s">
        <v>660</v>
      </c>
      <c r="F82" s="74" t="s">
        <v>587</v>
      </c>
      <c r="G82" s="76"/>
      <c r="H82" s="76">
        <v>18511135677</v>
      </c>
      <c r="I82" s="76" t="s">
        <v>661</v>
      </c>
      <c r="J82" s="74" t="s">
        <v>654</v>
      </c>
      <c r="K82" s="74" t="s">
        <v>589</v>
      </c>
      <c r="L82" s="74" t="s">
        <v>643</v>
      </c>
      <c r="M82" s="123">
        <v>9017</v>
      </c>
      <c r="N82" s="74" t="s">
        <v>606</v>
      </c>
      <c r="O82" s="74" t="s">
        <v>655</v>
      </c>
      <c r="P82" s="80"/>
    </row>
    <row r="83" spans="2:16" ht="17" x14ac:dyDescent="0.2">
      <c r="B83" s="73">
        <v>22</v>
      </c>
      <c r="C83" s="74">
        <v>360</v>
      </c>
      <c r="D83" s="74" t="s">
        <v>652</v>
      </c>
      <c r="E83" s="74" t="s">
        <v>275</v>
      </c>
      <c r="F83" s="74" t="s">
        <v>587</v>
      </c>
      <c r="G83" s="76"/>
      <c r="H83" s="76">
        <v>13188836667</v>
      </c>
      <c r="I83" s="76" t="s">
        <v>662</v>
      </c>
      <c r="J83" s="74" t="s">
        <v>654</v>
      </c>
      <c r="K83" s="74" t="s">
        <v>589</v>
      </c>
      <c r="L83" s="74" t="s">
        <v>643</v>
      </c>
      <c r="M83" s="124"/>
      <c r="N83" s="74" t="s">
        <v>606</v>
      </c>
      <c r="O83" s="74" t="s">
        <v>655</v>
      </c>
      <c r="P83" s="80"/>
    </row>
    <row r="84" spans="2:16" ht="17" x14ac:dyDescent="0.2">
      <c r="B84" s="73">
        <v>23</v>
      </c>
      <c r="C84" s="74">
        <v>360</v>
      </c>
      <c r="D84" s="74" t="s">
        <v>652</v>
      </c>
      <c r="E84" s="74" t="s">
        <v>663</v>
      </c>
      <c r="F84" s="74" t="s">
        <v>609</v>
      </c>
      <c r="G84" s="76"/>
      <c r="H84" s="76">
        <v>15810815681</v>
      </c>
      <c r="I84" s="76" t="s">
        <v>664</v>
      </c>
      <c r="J84" s="74" t="s">
        <v>654</v>
      </c>
      <c r="K84" s="74" t="s">
        <v>589</v>
      </c>
      <c r="L84" s="74" t="s">
        <v>643</v>
      </c>
      <c r="M84" s="123">
        <v>9010</v>
      </c>
      <c r="N84" s="74" t="s">
        <v>606</v>
      </c>
      <c r="O84" s="74" t="s">
        <v>655</v>
      </c>
      <c r="P84" s="80"/>
    </row>
    <row r="85" spans="2:16" ht="17" x14ac:dyDescent="0.2">
      <c r="B85" s="73">
        <v>24</v>
      </c>
      <c r="C85" s="74">
        <v>360</v>
      </c>
      <c r="D85" s="74" t="s">
        <v>652</v>
      </c>
      <c r="E85" s="74" t="s">
        <v>665</v>
      </c>
      <c r="F85" s="74" t="s">
        <v>609</v>
      </c>
      <c r="G85" s="76"/>
      <c r="H85" s="76">
        <v>15011168303</v>
      </c>
      <c r="I85" s="76" t="s">
        <v>666</v>
      </c>
      <c r="J85" s="74" t="s">
        <v>654</v>
      </c>
      <c r="K85" s="74" t="s">
        <v>589</v>
      </c>
      <c r="L85" s="74" t="s">
        <v>643</v>
      </c>
      <c r="M85" s="124"/>
      <c r="N85" s="74" t="s">
        <v>606</v>
      </c>
      <c r="O85" s="74" t="s">
        <v>655</v>
      </c>
      <c r="P85" s="80"/>
    </row>
    <row r="86" spans="2:16" ht="17" x14ac:dyDescent="0.2">
      <c r="B86" s="73">
        <v>25</v>
      </c>
      <c r="C86" s="74">
        <v>360</v>
      </c>
      <c r="D86" s="74" t="s">
        <v>652</v>
      </c>
      <c r="E86" s="74" t="s">
        <v>667</v>
      </c>
      <c r="F86" s="74" t="s">
        <v>609</v>
      </c>
      <c r="G86" s="76"/>
      <c r="H86" s="76">
        <v>15840540845</v>
      </c>
      <c r="I86" s="76" t="s">
        <v>668</v>
      </c>
      <c r="J86" s="74" t="s">
        <v>654</v>
      </c>
      <c r="K86" s="74" t="s">
        <v>589</v>
      </c>
      <c r="L86" s="74" t="s">
        <v>643</v>
      </c>
      <c r="M86" s="123">
        <v>9008</v>
      </c>
      <c r="N86" s="74" t="s">
        <v>606</v>
      </c>
      <c r="O86" s="74" t="s">
        <v>655</v>
      </c>
      <c r="P86" s="80"/>
    </row>
    <row r="87" spans="2:16" ht="17" x14ac:dyDescent="0.2">
      <c r="B87" s="73">
        <v>26</v>
      </c>
      <c r="C87" s="74">
        <v>360</v>
      </c>
      <c r="D87" s="74" t="s">
        <v>652</v>
      </c>
      <c r="E87" s="74" t="s">
        <v>669</v>
      </c>
      <c r="F87" s="74" t="s">
        <v>609</v>
      </c>
      <c r="G87" s="76"/>
      <c r="H87" s="76">
        <v>15801386761</v>
      </c>
      <c r="I87" s="76" t="s">
        <v>670</v>
      </c>
      <c r="J87" s="74" t="s">
        <v>654</v>
      </c>
      <c r="K87" s="74" t="s">
        <v>589</v>
      </c>
      <c r="L87" s="74" t="s">
        <v>643</v>
      </c>
      <c r="M87" s="124"/>
      <c r="N87" s="74" t="s">
        <v>606</v>
      </c>
      <c r="O87" s="74" t="s">
        <v>655</v>
      </c>
      <c r="P87" s="80"/>
    </row>
    <row r="88" spans="2:16" ht="17" x14ac:dyDescent="0.2">
      <c r="B88" s="73">
        <v>27</v>
      </c>
      <c r="C88" s="74">
        <v>360</v>
      </c>
      <c r="D88" s="74" t="s">
        <v>652</v>
      </c>
      <c r="E88" s="74" t="s">
        <v>671</v>
      </c>
      <c r="F88" s="74" t="s">
        <v>587</v>
      </c>
      <c r="G88" s="76"/>
      <c r="H88" s="76">
        <v>13581750934</v>
      </c>
      <c r="I88" s="76" t="s">
        <v>672</v>
      </c>
      <c r="J88" s="74" t="s">
        <v>654</v>
      </c>
      <c r="K88" s="74" t="s">
        <v>589</v>
      </c>
      <c r="L88" s="74" t="s">
        <v>643</v>
      </c>
      <c r="M88" s="123">
        <v>9015</v>
      </c>
      <c r="N88" s="74" t="s">
        <v>606</v>
      </c>
      <c r="O88" s="74" t="s">
        <v>655</v>
      </c>
      <c r="P88" s="80"/>
    </row>
    <row r="89" spans="2:16" ht="17" x14ac:dyDescent="0.2">
      <c r="B89" s="73">
        <v>28</v>
      </c>
      <c r="C89" s="74">
        <v>360</v>
      </c>
      <c r="D89" s="74" t="s">
        <v>652</v>
      </c>
      <c r="E89" s="74" t="s">
        <v>673</v>
      </c>
      <c r="F89" s="74"/>
      <c r="G89" s="76"/>
      <c r="H89" s="76">
        <v>13488863965</v>
      </c>
      <c r="I89" s="76" t="s">
        <v>674</v>
      </c>
      <c r="J89" s="74" t="s">
        <v>654</v>
      </c>
      <c r="K89" s="74" t="s">
        <v>589</v>
      </c>
      <c r="L89" s="74" t="s">
        <v>643</v>
      </c>
      <c r="M89" s="124"/>
      <c r="N89" s="74" t="s">
        <v>606</v>
      </c>
      <c r="O89" s="74" t="s">
        <v>655</v>
      </c>
      <c r="P89" s="80"/>
    </row>
    <row r="90" spans="2:16" ht="17" x14ac:dyDescent="0.2">
      <c r="B90" s="73">
        <v>29</v>
      </c>
      <c r="C90" s="74">
        <v>360</v>
      </c>
      <c r="D90" s="74" t="s">
        <v>675</v>
      </c>
      <c r="E90" s="74" t="s">
        <v>676</v>
      </c>
      <c r="F90" s="74" t="s">
        <v>609</v>
      </c>
      <c r="G90" s="74"/>
      <c r="H90" s="74">
        <v>13810061646</v>
      </c>
      <c r="I90" s="77" t="s">
        <v>588</v>
      </c>
      <c r="J90" s="74" t="s">
        <v>604</v>
      </c>
      <c r="K90" s="74" t="s">
        <v>589</v>
      </c>
      <c r="L90" s="74" t="s">
        <v>677</v>
      </c>
      <c r="M90" s="123">
        <v>5018</v>
      </c>
      <c r="N90" s="74" t="s">
        <v>593</v>
      </c>
      <c r="O90" s="74" t="s">
        <v>678</v>
      </c>
      <c r="P90" s="80"/>
    </row>
    <row r="91" spans="2:16" ht="17" x14ac:dyDescent="0.25">
      <c r="B91" s="73">
        <v>30</v>
      </c>
      <c r="C91" s="74"/>
      <c r="D91" s="74"/>
      <c r="E91" s="82" t="s">
        <v>679</v>
      </c>
      <c r="F91" s="82" t="s">
        <v>609</v>
      </c>
      <c r="G91" s="83"/>
      <c r="H91" s="82">
        <v>18616181517</v>
      </c>
      <c r="I91" s="84" t="s">
        <v>680</v>
      </c>
      <c r="J91" s="74" t="s">
        <v>646</v>
      </c>
      <c r="K91" s="74" t="s">
        <v>589</v>
      </c>
      <c r="L91" s="74" t="s">
        <v>681</v>
      </c>
      <c r="M91" s="124"/>
      <c r="N91" s="74" t="s">
        <v>593</v>
      </c>
      <c r="O91" s="74"/>
      <c r="P91" s="80"/>
    </row>
    <row r="92" spans="2:16" ht="17" x14ac:dyDescent="0.2">
      <c r="B92" s="73">
        <v>31</v>
      </c>
      <c r="C92" s="74">
        <v>360</v>
      </c>
      <c r="D92" s="74"/>
      <c r="E92" s="74" t="s">
        <v>682</v>
      </c>
      <c r="F92" s="74" t="s">
        <v>587</v>
      </c>
      <c r="G92" s="74"/>
      <c r="H92" s="74">
        <v>18510868559</v>
      </c>
      <c r="I92" s="76" t="s">
        <v>683</v>
      </c>
      <c r="J92" s="74" t="s">
        <v>604</v>
      </c>
      <c r="K92" s="74" t="s">
        <v>589</v>
      </c>
      <c r="L92" s="74" t="s">
        <v>677</v>
      </c>
      <c r="M92" s="74">
        <v>4019</v>
      </c>
      <c r="N92" s="74" t="s">
        <v>593</v>
      </c>
      <c r="O92" s="74" t="s">
        <v>678</v>
      </c>
      <c r="P92" s="80"/>
    </row>
    <row r="93" spans="2:16" ht="18" thickBot="1" x14ac:dyDescent="0.25">
      <c r="B93" s="85">
        <v>32</v>
      </c>
      <c r="C93" s="86">
        <v>360</v>
      </c>
      <c r="D93" s="86" t="s">
        <v>600</v>
      </c>
      <c r="E93" s="86" t="s">
        <v>684</v>
      </c>
      <c r="F93" s="86" t="s">
        <v>587</v>
      </c>
      <c r="G93" s="86"/>
      <c r="H93" s="87"/>
      <c r="I93" s="88" t="s">
        <v>588</v>
      </c>
      <c r="J93" s="86" t="s">
        <v>604</v>
      </c>
      <c r="K93" s="86" t="s">
        <v>685</v>
      </c>
      <c r="L93" s="86" t="s">
        <v>686</v>
      </c>
      <c r="M93" s="86"/>
      <c r="N93" s="86" t="s">
        <v>685</v>
      </c>
      <c r="O93" s="86"/>
      <c r="P93" s="89"/>
    </row>
    <row r="94" spans="2:16" ht="16" thickBot="1" x14ac:dyDescent="0.25"/>
    <row r="95" spans="2:16" ht="18" x14ac:dyDescent="0.25">
      <c r="C95" s="90"/>
      <c r="D95" s="91" t="s">
        <v>611</v>
      </c>
      <c r="E95" s="91" t="s">
        <v>589</v>
      </c>
      <c r="F95" s="92" t="s">
        <v>687</v>
      </c>
      <c r="G95" s="93" t="s">
        <v>688</v>
      </c>
    </row>
    <row r="96" spans="2:16" ht="18" x14ac:dyDescent="0.25">
      <c r="C96" s="94" t="s">
        <v>689</v>
      </c>
      <c r="D96" s="95"/>
      <c r="E96" s="95">
        <v>52</v>
      </c>
      <c r="F96" s="96">
        <v>43.5</v>
      </c>
      <c r="G96" s="97" t="s">
        <v>690</v>
      </c>
    </row>
    <row r="97" spans="3:9" ht="18" x14ac:dyDescent="0.25">
      <c r="C97" s="94" t="s">
        <v>691</v>
      </c>
      <c r="D97" s="95">
        <v>1</v>
      </c>
      <c r="E97" s="95">
        <v>4</v>
      </c>
      <c r="F97" s="96">
        <v>3</v>
      </c>
      <c r="G97" s="97" t="s">
        <v>692</v>
      </c>
    </row>
    <row r="98" spans="3:9" ht="18" x14ac:dyDescent="0.25">
      <c r="C98" s="94" t="s">
        <v>693</v>
      </c>
      <c r="D98" s="95"/>
      <c r="E98" s="95">
        <v>2</v>
      </c>
      <c r="F98" s="96">
        <v>2</v>
      </c>
    </row>
    <row r="99" spans="3:9" ht="19" thickBot="1" x14ac:dyDescent="0.3">
      <c r="C99" s="98" t="s">
        <v>694</v>
      </c>
      <c r="D99" s="99">
        <v>1</v>
      </c>
      <c r="E99" s="99">
        <v>14</v>
      </c>
      <c r="F99" s="100">
        <v>13</v>
      </c>
    </row>
    <row r="100" spans="3:9" ht="17" x14ac:dyDescent="0.25">
      <c r="D100" s="101">
        <f>SUM(D96:D99)</f>
        <v>2</v>
      </c>
      <c r="E100" s="101">
        <f>SUM(E96:E99)</f>
        <v>72</v>
      </c>
      <c r="F100" s="101">
        <f>SUM(F96:F99)</f>
        <v>61.5</v>
      </c>
    </row>
    <row r="102" spans="3:9" x14ac:dyDescent="0.2">
      <c r="I102" s="102"/>
    </row>
    <row r="103" spans="3:9" x14ac:dyDescent="0.2">
      <c r="I103" s="102"/>
    </row>
    <row r="104" spans="3:9" ht="17" x14ac:dyDescent="0.2">
      <c r="I104" s="103"/>
    </row>
    <row r="105" spans="3:9" ht="17" x14ac:dyDescent="0.2">
      <c r="I105" s="103"/>
    </row>
    <row r="106" spans="3:9" ht="17" x14ac:dyDescent="0.2">
      <c r="I106" s="103"/>
    </row>
    <row r="107" spans="3:9" ht="17" x14ac:dyDescent="0.2">
      <c r="I107" s="103"/>
    </row>
    <row r="108" spans="3:9" ht="17" x14ac:dyDescent="0.2">
      <c r="I108" s="103"/>
    </row>
    <row r="109" spans="3:9" ht="17" x14ac:dyDescent="0.2">
      <c r="I109" s="103"/>
    </row>
    <row r="110" spans="3:9" ht="17" x14ac:dyDescent="0.2">
      <c r="I110" s="103"/>
    </row>
    <row r="111" spans="3:9" ht="17" x14ac:dyDescent="0.2">
      <c r="I111" s="103"/>
    </row>
    <row r="112" spans="3:9" ht="17" x14ac:dyDescent="0.2">
      <c r="I112" s="103"/>
    </row>
    <row r="113" spans="9:9" ht="17" x14ac:dyDescent="0.2">
      <c r="I113" s="104"/>
    </row>
    <row r="114" spans="9:9" x14ac:dyDescent="0.2">
      <c r="I114" s="102"/>
    </row>
    <row r="115" spans="9:9" x14ac:dyDescent="0.2">
      <c r="I115" s="102"/>
    </row>
    <row r="116" spans="9:9" x14ac:dyDescent="0.2">
      <c r="I116" s="102"/>
    </row>
    <row r="117" spans="9:9" x14ac:dyDescent="0.2">
      <c r="I117" s="102"/>
    </row>
    <row r="118" spans="9:9" x14ac:dyDescent="0.2">
      <c r="I118" s="102"/>
    </row>
    <row r="119" spans="9:9" x14ac:dyDescent="0.2">
      <c r="I119" s="102"/>
    </row>
  </sheetData>
  <mergeCells count="17">
    <mergeCell ref="M80:M81"/>
    <mergeCell ref="B1:P1"/>
    <mergeCell ref="M33:M34"/>
    <mergeCell ref="D54:D56"/>
    <mergeCell ref="M54:M55"/>
    <mergeCell ref="M66:M67"/>
    <mergeCell ref="M68:M69"/>
    <mergeCell ref="M70:M71"/>
    <mergeCell ref="M72:M73"/>
    <mergeCell ref="M74:M75"/>
    <mergeCell ref="M76:M77"/>
    <mergeCell ref="M78:M79"/>
    <mergeCell ref="M82:M83"/>
    <mergeCell ref="M84:M85"/>
    <mergeCell ref="M86:M87"/>
    <mergeCell ref="M88:M89"/>
    <mergeCell ref="M90:M91"/>
  </mergeCells>
  <phoneticPr fontId="2" type="noConversion"/>
  <conditionalFormatting sqref="E3:E4">
    <cfRule type="duplicateValues" dxfId="20" priority="19"/>
  </conditionalFormatting>
  <conditionalFormatting sqref="E5:E9">
    <cfRule type="duplicateValues" dxfId="19" priority="18"/>
  </conditionalFormatting>
  <conditionalFormatting sqref="E15:E22">
    <cfRule type="duplicateValues" dxfId="18" priority="17"/>
  </conditionalFormatting>
  <conditionalFormatting sqref="E33:E38">
    <cfRule type="duplicateValues" dxfId="17" priority="16"/>
  </conditionalFormatting>
  <conditionalFormatting sqref="E39:E49">
    <cfRule type="duplicateValues" dxfId="16" priority="15"/>
  </conditionalFormatting>
  <conditionalFormatting sqref="E50:E52">
    <cfRule type="duplicateValues" dxfId="15" priority="14"/>
  </conditionalFormatting>
  <conditionalFormatting sqref="E53:E56">
    <cfRule type="duplicateValues" dxfId="14" priority="13"/>
  </conditionalFormatting>
  <conditionalFormatting sqref="E57">
    <cfRule type="duplicateValues" dxfId="13" priority="12"/>
  </conditionalFormatting>
  <conditionalFormatting sqref="E1:E2">
    <cfRule type="duplicateValues" dxfId="12" priority="11"/>
  </conditionalFormatting>
  <conditionalFormatting sqref="E58">
    <cfRule type="duplicateValues" dxfId="11" priority="10"/>
  </conditionalFormatting>
  <conditionalFormatting sqref="E10:E14">
    <cfRule type="duplicateValues" dxfId="10" priority="20"/>
  </conditionalFormatting>
  <conditionalFormatting sqref="E23:E32">
    <cfRule type="duplicateValues" dxfId="9" priority="21"/>
  </conditionalFormatting>
  <conditionalFormatting sqref="E92:E93 E62:E90">
    <cfRule type="duplicateValues" dxfId="8" priority="9"/>
  </conditionalFormatting>
  <conditionalFormatting sqref="E61">
    <cfRule type="duplicateValues" dxfId="7" priority="8"/>
  </conditionalFormatting>
  <conditionalFormatting sqref="E91">
    <cfRule type="duplicateValues" dxfId="6" priority="7"/>
  </conditionalFormatting>
  <conditionalFormatting sqref="I104">
    <cfRule type="duplicateValues" dxfId="5" priority="6"/>
  </conditionalFormatting>
  <conditionalFormatting sqref="I105:I107">
    <cfRule type="duplicateValues" dxfId="4" priority="5"/>
  </conditionalFormatting>
  <conditionalFormatting sqref="I108">
    <cfRule type="duplicateValues" dxfId="3" priority="4"/>
  </conditionalFormatting>
  <conditionalFormatting sqref="I109">
    <cfRule type="duplicateValues" dxfId="2" priority="3"/>
  </conditionalFormatting>
  <conditionalFormatting sqref="I110:I112">
    <cfRule type="duplicateValues" dxfId="1" priority="2"/>
  </conditionalFormatting>
  <conditionalFormatting sqref="I11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中茵皇冠假日【90】</vt:lpstr>
      <vt:lpstr>接机表</vt:lpstr>
      <vt:lpstr>送机表</vt:lpstr>
      <vt:lpstr>入住名单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2020-11-03T13:38:16Z</dcterms:modified>
</cp:coreProperties>
</file>