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/>
  <mc:AlternateContent xmlns:mc="http://schemas.openxmlformats.org/markup-compatibility/2006">
    <mc:Choice Requires="x15">
      <x15ac:absPath xmlns:x15ac="http://schemas.microsoft.com/office/spreadsheetml/2010/11/ac" url="/Users/fu/Desktop/"/>
    </mc:Choice>
  </mc:AlternateContent>
  <xr:revisionPtr revIDLastSave="0" documentId="13_ncr:1_{684D04C3-EB70-8E4E-AB35-C493EEB3EC25}" xr6:coauthVersionLast="47" xr6:coauthVersionMax="47" xr10:uidLastSave="{00000000-0000-0000-0000-000000000000}"/>
  <bookViews>
    <workbookView xWindow="0" yWindow="500" windowWidth="33600" windowHeight="2050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2" l="1"/>
  <c r="H14" i="2"/>
  <c r="H15" i="2"/>
  <c r="H16" i="2"/>
  <c r="H17" i="2"/>
  <c r="H18" i="2"/>
  <c r="H19" i="2"/>
  <c r="H12" i="2"/>
  <c r="H25" i="2" s="1"/>
  <c r="B28" i="2" s="1"/>
  <c r="H26" i="3"/>
  <c r="H27" i="3"/>
  <c r="H28" i="3"/>
  <c r="H29" i="3"/>
  <c r="H30" i="3"/>
  <c r="H44" i="2"/>
  <c r="I43" i="2"/>
  <c r="I42" i="2"/>
  <c r="I41" i="2"/>
  <c r="I25" i="2"/>
  <c r="G28" i="2" s="1"/>
  <c r="G25" i="2"/>
  <c r="G50" i="3"/>
  <c r="F50" i="3"/>
  <c r="D50" i="3"/>
  <c r="C50" i="3"/>
  <c r="H49" i="3"/>
  <c r="E49" i="3"/>
  <c r="E50" i="3" s="1"/>
  <c r="G48" i="3"/>
  <c r="F48" i="3"/>
  <c r="D48" i="3"/>
  <c r="C48" i="3"/>
  <c r="H47" i="3"/>
  <c r="H46" i="3"/>
  <c r="H45" i="3"/>
  <c r="H48" i="3" s="1"/>
  <c r="E45" i="3"/>
  <c r="E48" i="3" s="1"/>
  <c r="G44" i="3"/>
  <c r="F44" i="3"/>
  <c r="D44" i="3"/>
  <c r="C44" i="3"/>
  <c r="H43" i="3"/>
  <c r="H42" i="3"/>
  <c r="E42" i="3"/>
  <c r="E44" i="3" s="1"/>
  <c r="G41" i="3"/>
  <c r="F41" i="3"/>
  <c r="D41" i="3"/>
  <c r="C41" i="3"/>
  <c r="H40" i="3"/>
  <c r="H39" i="3"/>
  <c r="H38" i="3"/>
  <c r="H37" i="3"/>
  <c r="E37" i="3"/>
  <c r="E41" i="3" s="1"/>
  <c r="G36" i="3"/>
  <c r="F36" i="3"/>
  <c r="D36" i="3"/>
  <c r="C36" i="3"/>
  <c r="H35" i="3"/>
  <c r="H34" i="3"/>
  <c r="H33" i="3"/>
  <c r="H32" i="3"/>
  <c r="E32" i="3"/>
  <c r="E36" i="3" s="1"/>
  <c r="G31" i="3"/>
  <c r="F31" i="3"/>
  <c r="D31" i="3"/>
  <c r="C31" i="3"/>
  <c r="H25" i="3"/>
  <c r="E25" i="3"/>
  <c r="E31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K28" i="2" l="1"/>
  <c r="I44" i="2"/>
  <c r="H24" i="3"/>
  <c r="H44" i="3"/>
  <c r="H21" i="3"/>
  <c r="H31" i="3"/>
  <c r="H36" i="3"/>
  <c r="F51" i="3"/>
  <c r="E56" i="3" s="1"/>
  <c r="H13" i="3"/>
  <c r="H41" i="3"/>
  <c r="G51" i="3"/>
  <c r="G56" i="3" s="1"/>
  <c r="H16" i="3"/>
  <c r="H50" i="3"/>
  <c r="C51" i="3"/>
  <c r="D51" i="3"/>
  <c r="E51" i="3"/>
  <c r="A56" i="3" s="1"/>
  <c r="H51" i="3" l="1"/>
  <c r="C56" i="3" s="1"/>
  <c r="I56" i="3" s="1"/>
</calcChain>
</file>

<file path=xl/sharedStrings.xml><?xml version="1.0" encoding="utf-8"?>
<sst xmlns="http://schemas.openxmlformats.org/spreadsheetml/2006/main" count="137" uniqueCount="100">
  <si>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</si>
  <si>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</si>
  <si>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</si>
  <si>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</si>
  <si>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</si>
  <si>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</si>
  <si>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</si>
  <si>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</si>
  <si>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</si>
  <si>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</si>
  <si>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</si>
  <si>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</si>
  <si>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</si>
  <si>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</si>
  <si>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</si>
  <si>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</si>
  <si>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</si>
  <si>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</si>
  <si>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</si>
  <si>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</si>
  <si>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</si>
  <si>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</si>
  <si>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</si>
  <si>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</si>
  <si>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</si>
  <si>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</si>
  <si>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</si>
  <si>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</si>
  <si>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</si>
  <si>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</si>
  <si>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</si>
  <si>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</si>
  <si>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</si>
  <si>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</si>
  <si>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</si>
  <si>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</si>
  <si>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</si>
  <si>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</si>
  <si>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</si>
  <si>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</si>
  <si>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</si>
  <si>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</si>
  <si>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</si>
  <si>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</si>
  <si>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</si>
  <si>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</si>
  <si>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</si>
  <si>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</si>
  <si>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</si>
  <si>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</si>
  <si>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</si>
  <si>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</si>
  <si>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</si>
  <si>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</si>
  <si>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</si>
  <si>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</si>
  <si>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</si>
  <si>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</si>
  <si>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</si>
  <si>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</si>
  <si>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</si>
  <si>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</si>
  <si>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</si>
  <si>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</si>
  <si>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</si>
  <si>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</si>
  <si>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</si>
  <si>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</si>
  <si>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</si>
  <si>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</si>
  <si>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</si>
  <si>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</si>
  <si>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</si>
  <si>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</si>
  <si>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</si>
  <si>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</si>
  <si>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</si>
  <si>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</si>
  <si>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</si>
  <si>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</si>
  <si>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</si>
  <si>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</si>
  <si>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团号：HMRA-230530-PAR450</t>
    <phoneticPr fontId="15" type="noConversion"/>
  </si>
  <si>
    <t>会议日期：4月23日-4月26日</t>
    <phoneticPr fontId="15" type="noConversion"/>
  </si>
  <si>
    <t>礼品采购8万元</t>
    <phoneticPr fontId="15" type="noConversion"/>
  </si>
  <si>
    <t>饮料采购3300元</t>
    <phoneticPr fontId="15" type="noConversion"/>
  </si>
  <si>
    <t>采购红酒</t>
    <phoneticPr fontId="15" type="noConversion"/>
  </si>
  <si>
    <t>追加制作奖杯</t>
    <phoneticPr fontId="15" type="noConversion"/>
  </si>
  <si>
    <t>追加制作定制服装</t>
    <phoneticPr fontId="15" type="noConversion"/>
  </si>
  <si>
    <t>采购VIP零食用水</t>
    <phoneticPr fontId="15" type="noConversion"/>
  </si>
  <si>
    <t>4月20日晚餐</t>
    <phoneticPr fontId="15" type="noConversion"/>
  </si>
  <si>
    <t>4月21日晚餐</t>
    <phoneticPr fontId="15" type="noConversion"/>
  </si>
  <si>
    <t>付玮</t>
    <phoneticPr fontId="15" type="noConversion"/>
  </si>
  <si>
    <t>广州</t>
    <phoneticPr fontId="15" type="noConversion"/>
  </si>
  <si>
    <t>4月20-27日</t>
    <phoneticPr fontId="15" type="noConversion"/>
  </si>
  <si>
    <t>经理</t>
    <phoneticPr fontId="15" type="noConversion"/>
  </si>
  <si>
    <t>会奖2部</t>
    <phoneticPr fontId="15" type="noConversion"/>
  </si>
  <si>
    <t>HMRA-230426-PAR450</t>
    <phoneticPr fontId="15" type="noConversion"/>
  </si>
  <si>
    <t>4月20-21日</t>
    <phoneticPr fontId="15" type="noConversion"/>
  </si>
  <si>
    <t>4月23-27日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</si>
</sst>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9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6" fillId="3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58" fontId="4" fillId="2" borderId="0" xfId="2" applyNumberFormat="1" applyFont="1" applyFill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/>
    </xf>
    <xf numFmtId="58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opLeftCell="A28" workbookViewId="0">
      <selection activeCell="N38" sqref="N38"/>
    </sheetView>
  </sheetViews>
  <sheetFormatPr baseColWidth="10" defaultColWidth="9" defaultRowHeight="21" customHeight="1"/>
  <cols>
    <col min="1" max="1" width="9" style="27"/>
    <col min="2" max="2" width="16.6640625" customWidth="1"/>
    <col min="3" max="3" width="12" style="28" bestFit="1" customWidth="1"/>
    <col min="4" max="4" width="11" bestFit="1" customWidth="1"/>
    <col min="5" max="6" width="12" bestFit="1" customWidth="1"/>
    <col min="8" max="8" width="12" bestFit="1" customWidth="1"/>
    <col min="9" max="9" width="24.83203125" customWidth="1"/>
    <col min="10" max="10" width="39.5" customWidth="1"/>
  </cols>
  <sheetData>
    <row r="2" spans="1:12" ht="21" customHeight="1">
      <c r="C2" s="79" t="s">
        <v>0</v>
      </c>
      <c r="D2" s="79"/>
      <c r="E2" s="79"/>
      <c r="F2" s="79"/>
      <c r="G2" s="79"/>
      <c r="H2" s="79"/>
      <c r="I2" s="40"/>
      <c r="J2" s="40"/>
      <c r="K2" s="40"/>
      <c r="L2" s="40"/>
    </row>
    <row r="4" spans="1:12" ht="21" customHeight="1">
      <c r="H4" s="58" t="s">
        <v>82</v>
      </c>
      <c r="I4" s="59"/>
      <c r="J4" s="64" t="s">
        <v>83</v>
      </c>
    </row>
    <row r="5" spans="1:12" ht="21" customHeight="1">
      <c r="H5" s="60"/>
      <c r="I5" s="60"/>
      <c r="J5" s="60"/>
    </row>
    <row r="6" spans="1:12" ht="21" customHeight="1">
      <c r="A6" s="76" t="s">
        <v>1</v>
      </c>
      <c r="B6" s="65" t="s">
        <v>2</v>
      </c>
      <c r="C6" s="80" t="s">
        <v>3</v>
      </c>
      <c r="D6" s="80"/>
      <c r="E6" s="80"/>
      <c r="F6" s="81" t="s">
        <v>4</v>
      </c>
      <c r="G6" s="81"/>
      <c r="H6" s="81"/>
      <c r="I6" s="81"/>
      <c r="J6" s="65" t="s">
        <v>5</v>
      </c>
    </row>
    <row r="7" spans="1:12" ht="21" customHeight="1">
      <c r="A7" s="76"/>
      <c r="B7" s="65"/>
      <c r="C7" s="31" t="s">
        <v>6</v>
      </c>
      <c r="D7" s="32" t="s">
        <v>7</v>
      </c>
      <c r="E7" s="29" t="s">
        <v>8</v>
      </c>
      <c r="F7" s="30" t="s">
        <v>9</v>
      </c>
      <c r="G7" s="30" t="s">
        <v>10</v>
      </c>
      <c r="H7" s="30" t="s">
        <v>11</v>
      </c>
      <c r="I7" s="30" t="s">
        <v>12</v>
      </c>
      <c r="J7" s="65"/>
    </row>
    <row r="8" spans="1:12" ht="21" customHeight="1">
      <c r="A8" s="77">
        <v>1</v>
      </c>
      <c r="B8" s="73" t="s">
        <v>13</v>
      </c>
      <c r="C8" s="67">
        <v>0</v>
      </c>
      <c r="D8" s="70">
        <v>0</v>
      </c>
      <c r="E8" s="67">
        <f>C8*D8</f>
        <v>0</v>
      </c>
      <c r="F8" s="33">
        <v>0</v>
      </c>
      <c r="G8" s="33">
        <v>0</v>
      </c>
      <c r="H8" s="33">
        <f t="shared" ref="H8:H49" si="0">F8+G8</f>
        <v>0</v>
      </c>
      <c r="I8" s="41"/>
      <c r="J8" s="66" t="s">
        <v>14</v>
      </c>
    </row>
    <row r="9" spans="1:12" ht="21" customHeight="1">
      <c r="A9" s="77"/>
      <c r="B9" s="73"/>
      <c r="C9" s="67"/>
      <c r="D9" s="70"/>
      <c r="E9" s="67"/>
      <c r="F9" s="33">
        <v>0</v>
      </c>
      <c r="G9" s="33">
        <v>0</v>
      </c>
      <c r="H9" s="33">
        <f t="shared" si="0"/>
        <v>0</v>
      </c>
      <c r="I9" s="41"/>
      <c r="J9" s="53"/>
    </row>
    <row r="10" spans="1:12" ht="21" customHeight="1">
      <c r="A10" s="77"/>
      <c r="B10" s="73"/>
      <c r="C10" s="67"/>
      <c r="D10" s="70"/>
      <c r="E10" s="67"/>
      <c r="F10" s="33">
        <v>0</v>
      </c>
      <c r="G10" s="33">
        <v>0</v>
      </c>
      <c r="H10" s="33">
        <f t="shared" si="0"/>
        <v>0</v>
      </c>
      <c r="I10" s="41"/>
      <c r="J10" s="53"/>
    </row>
    <row r="11" spans="1:12" ht="21" customHeight="1">
      <c r="A11" s="77"/>
      <c r="B11" s="73"/>
      <c r="C11" s="67"/>
      <c r="D11" s="70"/>
      <c r="E11" s="67"/>
      <c r="F11" s="33">
        <v>0</v>
      </c>
      <c r="G11" s="33">
        <v>0</v>
      </c>
      <c r="H11" s="33">
        <f t="shared" si="0"/>
        <v>0</v>
      </c>
      <c r="I11" s="41"/>
      <c r="J11" s="53"/>
    </row>
    <row r="12" spans="1:12" ht="21" customHeight="1">
      <c r="A12" s="77"/>
      <c r="B12" s="73"/>
      <c r="C12" s="67"/>
      <c r="D12" s="70"/>
      <c r="E12" s="67"/>
      <c r="F12" s="33">
        <v>0</v>
      </c>
      <c r="G12" s="33">
        <v>0</v>
      </c>
      <c r="H12" s="33">
        <f t="shared" si="0"/>
        <v>0</v>
      </c>
      <c r="I12" s="41"/>
      <c r="J12" s="53"/>
    </row>
    <row r="13" spans="1:12" s="26" customFormat="1" ht="21" customHeight="1">
      <c r="A13" s="34"/>
      <c r="B13" s="35" t="s">
        <v>15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:H13" si="1">SUM(G8:G12)</f>
        <v>0</v>
      </c>
      <c r="H13" s="36">
        <f t="shared" si="1"/>
        <v>0</v>
      </c>
      <c r="I13" s="42"/>
      <c r="J13" s="54"/>
    </row>
    <row r="14" spans="1:12" ht="21" customHeight="1">
      <c r="A14" s="71">
        <v>2</v>
      </c>
      <c r="B14" s="85" t="s">
        <v>16</v>
      </c>
      <c r="C14" s="68">
        <v>0</v>
      </c>
      <c r="D14" s="71"/>
      <c r="E14" s="68">
        <f t="shared" ref="E14:E49" si="2">C14*D14</f>
        <v>0</v>
      </c>
      <c r="F14" s="33">
        <v>0</v>
      </c>
      <c r="G14" s="33">
        <v>0</v>
      </c>
      <c r="H14" s="33">
        <f t="shared" si="0"/>
        <v>0</v>
      </c>
      <c r="I14" s="41"/>
      <c r="J14" s="52" t="s">
        <v>17</v>
      </c>
    </row>
    <row r="15" spans="1:12" ht="21" customHeight="1">
      <c r="A15" s="72"/>
      <c r="B15" s="86"/>
      <c r="C15" s="69"/>
      <c r="D15" s="72"/>
      <c r="E15" s="69"/>
      <c r="F15" s="33">
        <v>0</v>
      </c>
      <c r="G15" s="33">
        <v>0</v>
      </c>
      <c r="H15" s="33">
        <f t="shared" ref="H15" si="3">F15+G15</f>
        <v>0</v>
      </c>
      <c r="I15" s="41"/>
      <c r="J15" s="53"/>
    </row>
    <row r="16" spans="1:12" s="26" customFormat="1" ht="21" customHeight="1">
      <c r="A16" s="34"/>
      <c r="B16" s="35" t="s">
        <v>18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42"/>
      <c r="J16" s="54"/>
    </row>
    <row r="17" spans="1:10" ht="21" customHeight="1">
      <c r="A17" s="77">
        <v>3</v>
      </c>
      <c r="B17" s="73" t="s">
        <v>19</v>
      </c>
      <c r="C17" s="67">
        <v>0</v>
      </c>
      <c r="D17" s="70"/>
      <c r="E17" s="67">
        <f t="shared" si="2"/>
        <v>0</v>
      </c>
      <c r="F17" s="33">
        <v>0</v>
      </c>
      <c r="G17" s="33">
        <v>0</v>
      </c>
      <c r="H17" s="33">
        <f t="shared" si="0"/>
        <v>0</v>
      </c>
      <c r="I17" s="41"/>
      <c r="J17" s="61" t="s">
        <v>20</v>
      </c>
    </row>
    <row r="18" spans="1:10" ht="21" customHeight="1">
      <c r="A18" s="77"/>
      <c r="B18" s="73"/>
      <c r="C18" s="67"/>
      <c r="D18" s="70"/>
      <c r="E18" s="67"/>
      <c r="F18" s="33">
        <v>0</v>
      </c>
      <c r="G18" s="33">
        <v>0</v>
      </c>
      <c r="H18" s="33">
        <f t="shared" si="0"/>
        <v>0</v>
      </c>
      <c r="I18" s="41"/>
      <c r="J18" s="62"/>
    </row>
    <row r="19" spans="1:10" ht="21" customHeight="1">
      <c r="A19" s="77"/>
      <c r="B19" s="73"/>
      <c r="C19" s="67"/>
      <c r="D19" s="70"/>
      <c r="E19" s="67"/>
      <c r="F19" s="33">
        <v>0</v>
      </c>
      <c r="G19" s="33">
        <v>0</v>
      </c>
      <c r="H19" s="33">
        <f t="shared" si="0"/>
        <v>0</v>
      </c>
      <c r="I19" s="41"/>
      <c r="J19" s="62"/>
    </row>
    <row r="20" spans="1:10" ht="21" customHeight="1">
      <c r="A20" s="77"/>
      <c r="B20" s="73"/>
      <c r="C20" s="67"/>
      <c r="D20" s="70"/>
      <c r="E20" s="67"/>
      <c r="F20" s="33">
        <v>0</v>
      </c>
      <c r="G20" s="33">
        <v>0</v>
      </c>
      <c r="H20" s="33">
        <f t="shared" si="0"/>
        <v>0</v>
      </c>
      <c r="I20" s="41"/>
      <c r="J20" s="62"/>
    </row>
    <row r="21" spans="1:10" s="26" customFormat="1" ht="21" customHeight="1">
      <c r="A21" s="34"/>
      <c r="B21" s="35" t="s">
        <v>21</v>
      </c>
      <c r="C21" s="36">
        <f>SUM(C17)</f>
        <v>0</v>
      </c>
      <c r="D21" s="36">
        <f t="shared" ref="D21:E21" si="4">SUM(D17)</f>
        <v>0</v>
      </c>
      <c r="E21" s="36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42"/>
      <c r="J21" s="63"/>
    </row>
    <row r="22" spans="1:10" ht="21" customHeight="1">
      <c r="A22" s="77">
        <v>4</v>
      </c>
      <c r="B22" s="73" t="s">
        <v>22</v>
      </c>
      <c r="C22" s="67">
        <v>0</v>
      </c>
      <c r="D22" s="70">
        <v>0</v>
      </c>
      <c r="E22" s="67">
        <f t="shared" si="2"/>
        <v>0</v>
      </c>
      <c r="F22" s="33">
        <v>761</v>
      </c>
      <c r="G22" s="33">
        <v>0</v>
      </c>
      <c r="H22" s="33">
        <f t="shared" si="0"/>
        <v>761</v>
      </c>
      <c r="I22" s="46" t="s">
        <v>90</v>
      </c>
      <c r="J22" s="61" t="s">
        <v>23</v>
      </c>
    </row>
    <row r="23" spans="1:10" ht="21" customHeight="1">
      <c r="A23" s="77"/>
      <c r="B23" s="73"/>
      <c r="C23" s="67"/>
      <c r="D23" s="70"/>
      <c r="E23" s="67"/>
      <c r="F23" s="33">
        <v>442</v>
      </c>
      <c r="G23" s="33">
        <v>0</v>
      </c>
      <c r="H23" s="33">
        <f t="shared" si="0"/>
        <v>442</v>
      </c>
      <c r="I23" s="46" t="s">
        <v>91</v>
      </c>
      <c r="J23" s="62"/>
    </row>
    <row r="24" spans="1:10" s="26" customFormat="1" ht="21" customHeight="1">
      <c r="A24" s="34"/>
      <c r="B24" s="35" t="s">
        <v>24</v>
      </c>
      <c r="C24" s="36">
        <f>SUM(C22)</f>
        <v>0</v>
      </c>
      <c r="D24" s="36">
        <f t="shared" ref="D24:E24" si="6">SUM(D22)</f>
        <v>0</v>
      </c>
      <c r="E24" s="36">
        <f t="shared" si="6"/>
        <v>0</v>
      </c>
      <c r="F24" s="36">
        <f>SUM(F22:F23)</f>
        <v>1203</v>
      </c>
      <c r="G24" s="36">
        <f t="shared" ref="G24:H24" si="7">SUM(G22:G23)</f>
        <v>0</v>
      </c>
      <c r="H24" s="36">
        <f t="shared" si="7"/>
        <v>1203</v>
      </c>
      <c r="I24" s="42"/>
      <c r="J24" s="63"/>
    </row>
    <row r="25" spans="1:10" ht="21" customHeight="1">
      <c r="A25" s="71">
        <v>5</v>
      </c>
      <c r="B25" s="85" t="s">
        <v>25</v>
      </c>
      <c r="C25" s="68">
        <v>83300</v>
      </c>
      <c r="D25" s="71">
        <v>1</v>
      </c>
      <c r="E25" s="68">
        <f t="shared" si="2"/>
        <v>83300</v>
      </c>
      <c r="F25" s="33">
        <v>80000</v>
      </c>
      <c r="G25" s="33">
        <v>0</v>
      </c>
      <c r="H25" s="33">
        <f t="shared" si="0"/>
        <v>80000</v>
      </c>
      <c r="I25" s="46" t="s">
        <v>84</v>
      </c>
      <c r="J25" s="52" t="s">
        <v>26</v>
      </c>
    </row>
    <row r="26" spans="1:10" ht="21" customHeight="1">
      <c r="A26" s="78"/>
      <c r="B26" s="109"/>
      <c r="C26" s="110"/>
      <c r="D26" s="78"/>
      <c r="E26" s="110"/>
      <c r="F26" s="33">
        <v>3390</v>
      </c>
      <c r="G26" s="33">
        <v>0</v>
      </c>
      <c r="H26" s="33">
        <f t="shared" si="0"/>
        <v>3390</v>
      </c>
      <c r="I26" s="46" t="s">
        <v>85</v>
      </c>
      <c r="J26" s="53"/>
    </row>
    <row r="27" spans="1:10" ht="21" customHeight="1">
      <c r="A27" s="78"/>
      <c r="B27" s="109"/>
      <c r="C27" s="110"/>
      <c r="D27" s="78"/>
      <c r="E27" s="110"/>
      <c r="F27" s="33">
        <v>2800</v>
      </c>
      <c r="G27" s="33">
        <v>0</v>
      </c>
      <c r="H27" s="33">
        <f t="shared" si="0"/>
        <v>2800</v>
      </c>
      <c r="I27" s="46" t="s">
        <v>86</v>
      </c>
      <c r="J27" s="53"/>
    </row>
    <row r="28" spans="1:10" ht="21" customHeight="1">
      <c r="A28" s="78"/>
      <c r="B28" s="109"/>
      <c r="C28" s="110"/>
      <c r="D28" s="78"/>
      <c r="E28" s="110"/>
      <c r="F28" s="33">
        <v>1200</v>
      </c>
      <c r="G28" s="33">
        <v>0</v>
      </c>
      <c r="H28" s="33">
        <f t="shared" si="0"/>
        <v>1200</v>
      </c>
      <c r="I28" s="46" t="s">
        <v>87</v>
      </c>
      <c r="J28" s="53"/>
    </row>
    <row r="29" spans="1:10" ht="21" customHeight="1">
      <c r="A29" s="78"/>
      <c r="B29" s="109"/>
      <c r="C29" s="110"/>
      <c r="D29" s="78"/>
      <c r="E29" s="110"/>
      <c r="F29" s="33">
        <v>882</v>
      </c>
      <c r="G29" s="33">
        <v>0</v>
      </c>
      <c r="H29" s="33">
        <f t="shared" si="0"/>
        <v>882</v>
      </c>
      <c r="I29" s="46" t="s">
        <v>88</v>
      </c>
      <c r="J29" s="53"/>
    </row>
    <row r="30" spans="1:10" ht="21" customHeight="1">
      <c r="A30" s="78"/>
      <c r="B30" s="109"/>
      <c r="C30" s="110"/>
      <c r="D30" s="78"/>
      <c r="E30" s="110"/>
      <c r="F30" s="33">
        <v>1553.35</v>
      </c>
      <c r="G30" s="33">
        <v>0</v>
      </c>
      <c r="H30" s="33">
        <f t="shared" si="0"/>
        <v>1553.35</v>
      </c>
      <c r="I30" s="46" t="s">
        <v>89</v>
      </c>
      <c r="J30" s="53"/>
    </row>
    <row r="31" spans="1:10" s="26" customFormat="1" ht="21" customHeight="1">
      <c r="A31" s="34"/>
      <c r="B31" s="35" t="s">
        <v>27</v>
      </c>
      <c r="C31" s="36">
        <f>SUM(C25)</f>
        <v>83300</v>
      </c>
      <c r="D31" s="36">
        <f>SUM(D25)</f>
        <v>1</v>
      </c>
      <c r="E31" s="36">
        <f>SUM(E25)</f>
        <v>83300</v>
      </c>
      <c r="F31" s="36">
        <f>SUM(F25:F30)</f>
        <v>89825.35</v>
      </c>
      <c r="G31" s="36">
        <f>SUM(G25:G30)</f>
        <v>0</v>
      </c>
      <c r="H31" s="36">
        <f>SUM(H25:H30)</f>
        <v>89825.35</v>
      </c>
      <c r="I31" s="42"/>
      <c r="J31" s="54"/>
    </row>
    <row r="32" spans="1:10" ht="21" customHeight="1">
      <c r="A32" s="77">
        <v>6</v>
      </c>
      <c r="B32" s="73" t="s">
        <v>28</v>
      </c>
      <c r="C32" s="67">
        <v>0</v>
      </c>
      <c r="D32" s="70">
        <v>0</v>
      </c>
      <c r="E32" s="67">
        <f t="shared" si="2"/>
        <v>0</v>
      </c>
      <c r="F32" s="33">
        <v>0</v>
      </c>
      <c r="G32" s="33">
        <v>0</v>
      </c>
      <c r="H32" s="33">
        <f t="shared" si="0"/>
        <v>0</v>
      </c>
      <c r="I32" s="41"/>
      <c r="J32" s="52" t="s">
        <v>29</v>
      </c>
    </row>
    <row r="33" spans="1:10" ht="21" customHeight="1">
      <c r="A33" s="77"/>
      <c r="B33" s="73"/>
      <c r="C33" s="67"/>
      <c r="D33" s="70"/>
      <c r="E33" s="67"/>
      <c r="F33" s="33">
        <v>0</v>
      </c>
      <c r="G33" s="33">
        <v>0</v>
      </c>
      <c r="H33" s="33">
        <f t="shared" si="0"/>
        <v>0</v>
      </c>
      <c r="I33" s="41"/>
      <c r="J33" s="62"/>
    </row>
    <row r="34" spans="1:10" ht="21" customHeight="1">
      <c r="A34" s="77"/>
      <c r="B34" s="73"/>
      <c r="C34" s="67"/>
      <c r="D34" s="70"/>
      <c r="E34" s="67"/>
      <c r="F34" s="33">
        <v>0</v>
      </c>
      <c r="G34" s="33">
        <v>0</v>
      </c>
      <c r="H34" s="33">
        <f t="shared" si="0"/>
        <v>0</v>
      </c>
      <c r="I34" s="41"/>
      <c r="J34" s="62"/>
    </row>
    <row r="35" spans="1:10" ht="21" customHeight="1">
      <c r="A35" s="77"/>
      <c r="B35" s="73"/>
      <c r="C35" s="67"/>
      <c r="D35" s="70"/>
      <c r="E35" s="67"/>
      <c r="F35" s="33">
        <v>0</v>
      </c>
      <c r="G35" s="33">
        <v>0</v>
      </c>
      <c r="H35" s="33">
        <f t="shared" si="0"/>
        <v>0</v>
      </c>
      <c r="I35" s="41"/>
      <c r="J35" s="62"/>
    </row>
    <row r="36" spans="1:10" s="26" customFormat="1" ht="21" customHeight="1">
      <c r="A36" s="34"/>
      <c r="B36" s="35" t="s">
        <v>30</v>
      </c>
      <c r="C36" s="36">
        <f>SUM(C32)</f>
        <v>0</v>
      </c>
      <c r="D36" s="36">
        <f t="shared" ref="D36:E36" si="8">SUM(D32)</f>
        <v>0</v>
      </c>
      <c r="E36" s="36">
        <f t="shared" si="8"/>
        <v>0</v>
      </c>
      <c r="F36" s="36">
        <f>SUM(F32:F35)</f>
        <v>0</v>
      </c>
      <c r="G36" s="36">
        <f t="shared" ref="G36:H36" si="9">SUM(G32:G35)</f>
        <v>0</v>
      </c>
      <c r="H36" s="36">
        <f t="shared" si="9"/>
        <v>0</v>
      </c>
      <c r="I36" s="42"/>
      <c r="J36" s="63"/>
    </row>
    <row r="37" spans="1:10" ht="21" customHeight="1">
      <c r="A37" s="77">
        <v>7</v>
      </c>
      <c r="B37" s="73" t="s">
        <v>31</v>
      </c>
      <c r="C37" s="67">
        <v>0</v>
      </c>
      <c r="D37" s="70">
        <v>0</v>
      </c>
      <c r="E37" s="67">
        <f t="shared" si="2"/>
        <v>0</v>
      </c>
      <c r="F37" s="33">
        <v>0</v>
      </c>
      <c r="G37" s="33">
        <v>0</v>
      </c>
      <c r="H37" s="33">
        <f t="shared" si="0"/>
        <v>0</v>
      </c>
      <c r="I37" s="46"/>
      <c r="J37" s="55"/>
    </row>
    <row r="38" spans="1:10" ht="21" customHeight="1">
      <c r="A38" s="77"/>
      <c r="B38" s="73"/>
      <c r="C38" s="67"/>
      <c r="D38" s="70"/>
      <c r="E38" s="67"/>
      <c r="F38" s="33">
        <v>0</v>
      </c>
      <c r="G38" s="33">
        <v>0</v>
      </c>
      <c r="H38" s="33">
        <f t="shared" si="0"/>
        <v>0</v>
      </c>
      <c r="I38" s="41"/>
      <c r="J38" s="56"/>
    </row>
    <row r="39" spans="1:10" ht="21" customHeight="1">
      <c r="A39" s="77"/>
      <c r="B39" s="73"/>
      <c r="C39" s="67"/>
      <c r="D39" s="70"/>
      <c r="E39" s="67"/>
      <c r="F39" s="33">
        <v>0</v>
      </c>
      <c r="G39" s="33">
        <v>0</v>
      </c>
      <c r="H39" s="33">
        <f t="shared" si="0"/>
        <v>0</v>
      </c>
      <c r="I39" s="41"/>
      <c r="J39" s="56"/>
    </row>
    <row r="40" spans="1:10" ht="21" customHeight="1">
      <c r="A40" s="77"/>
      <c r="B40" s="73"/>
      <c r="C40" s="67"/>
      <c r="D40" s="70"/>
      <c r="E40" s="67"/>
      <c r="F40" s="33">
        <v>0</v>
      </c>
      <c r="G40" s="33">
        <v>0</v>
      </c>
      <c r="H40" s="33">
        <f t="shared" si="0"/>
        <v>0</v>
      </c>
      <c r="I40" s="41"/>
      <c r="J40" s="56"/>
    </row>
    <row r="41" spans="1:10" s="26" customFormat="1" ht="21" customHeight="1">
      <c r="A41" s="34"/>
      <c r="B41" s="35" t="s">
        <v>32</v>
      </c>
      <c r="C41" s="36">
        <f>SUM(C37)</f>
        <v>0</v>
      </c>
      <c r="D41" s="36">
        <f t="shared" ref="D41:E41" si="10">SUM(D37)</f>
        <v>0</v>
      </c>
      <c r="E41" s="36">
        <f t="shared" si="10"/>
        <v>0</v>
      </c>
      <c r="F41" s="36">
        <f>SUM(F37:F40)</f>
        <v>0</v>
      </c>
      <c r="G41" s="36">
        <f t="shared" ref="G41:H41" si="11">SUM(G37:G40)</f>
        <v>0</v>
      </c>
      <c r="H41" s="36">
        <f t="shared" si="11"/>
        <v>0</v>
      </c>
      <c r="I41" s="42"/>
      <c r="J41" s="57"/>
    </row>
    <row r="42" spans="1:10" ht="21" customHeight="1">
      <c r="A42" s="77">
        <v>8</v>
      </c>
      <c r="B42" s="73" t="s">
        <v>33</v>
      </c>
      <c r="C42" s="67">
        <v>0</v>
      </c>
      <c r="D42" s="70"/>
      <c r="E42" s="67">
        <f t="shared" si="2"/>
        <v>0</v>
      </c>
      <c r="F42" s="33">
        <v>0</v>
      </c>
      <c r="G42" s="33">
        <v>0</v>
      </c>
      <c r="H42" s="33">
        <f t="shared" si="0"/>
        <v>0</v>
      </c>
      <c r="I42" s="41"/>
      <c r="J42" s="61" t="s">
        <v>34</v>
      </c>
    </row>
    <row r="43" spans="1:10" ht="21" customHeight="1">
      <c r="A43" s="77"/>
      <c r="B43" s="73"/>
      <c r="C43" s="67"/>
      <c r="D43" s="70"/>
      <c r="E43" s="67"/>
      <c r="F43" s="33">
        <v>0</v>
      </c>
      <c r="G43" s="33">
        <v>0</v>
      </c>
      <c r="H43" s="33">
        <f t="shared" si="0"/>
        <v>0</v>
      </c>
      <c r="I43" s="41"/>
      <c r="J43" s="62"/>
    </row>
    <row r="44" spans="1:10" s="26" customFormat="1" ht="21" customHeight="1">
      <c r="A44" s="34"/>
      <c r="B44" s="35" t="s">
        <v>35</v>
      </c>
      <c r="C44" s="36">
        <f>SUM(C42)</f>
        <v>0</v>
      </c>
      <c r="D44" s="36">
        <f t="shared" ref="D44:E44" si="12">SUM(D42)</f>
        <v>0</v>
      </c>
      <c r="E44" s="36">
        <f t="shared" si="12"/>
        <v>0</v>
      </c>
      <c r="F44" s="36">
        <f>SUM(F42:F43)</f>
        <v>0</v>
      </c>
      <c r="G44" s="36">
        <f t="shared" ref="G44:H44" si="13">SUM(G42:G43)</f>
        <v>0</v>
      </c>
      <c r="H44" s="36">
        <f t="shared" si="13"/>
        <v>0</v>
      </c>
      <c r="I44" s="42"/>
      <c r="J44" s="63"/>
    </row>
    <row r="45" spans="1:10" ht="21" customHeight="1">
      <c r="A45" s="77">
        <v>9</v>
      </c>
      <c r="B45" s="73" t="s">
        <v>36</v>
      </c>
      <c r="C45" s="67">
        <v>0</v>
      </c>
      <c r="D45" s="70">
        <v>0</v>
      </c>
      <c r="E45" s="67">
        <f t="shared" si="2"/>
        <v>0</v>
      </c>
      <c r="F45" s="33">
        <v>0</v>
      </c>
      <c r="G45" s="33">
        <v>0</v>
      </c>
      <c r="H45" s="33">
        <f t="shared" si="0"/>
        <v>0</v>
      </c>
      <c r="I45" s="41"/>
      <c r="J45" s="52" t="s">
        <v>37</v>
      </c>
    </row>
    <row r="46" spans="1:10" ht="21" customHeight="1">
      <c r="A46" s="77"/>
      <c r="B46" s="73"/>
      <c r="C46" s="67"/>
      <c r="D46" s="70"/>
      <c r="E46" s="67"/>
      <c r="F46" s="33">
        <v>0</v>
      </c>
      <c r="G46" s="33">
        <v>0</v>
      </c>
      <c r="H46" s="33">
        <f t="shared" si="0"/>
        <v>0</v>
      </c>
      <c r="I46" s="41"/>
      <c r="J46" s="53"/>
    </row>
    <row r="47" spans="1:10" ht="21" customHeight="1">
      <c r="A47" s="77"/>
      <c r="B47" s="73"/>
      <c r="C47" s="67"/>
      <c r="D47" s="70"/>
      <c r="E47" s="67"/>
      <c r="F47" s="33">
        <v>0</v>
      </c>
      <c r="G47" s="33">
        <v>0</v>
      </c>
      <c r="H47" s="33">
        <f t="shared" si="0"/>
        <v>0</v>
      </c>
      <c r="I47" s="41"/>
      <c r="J47" s="53"/>
    </row>
    <row r="48" spans="1:10" s="26" customFormat="1" ht="21" customHeight="1">
      <c r="A48" s="34"/>
      <c r="B48" s="35" t="s">
        <v>38</v>
      </c>
      <c r="C48" s="36">
        <f>SUM(C45)</f>
        <v>0</v>
      </c>
      <c r="D48" s="36">
        <f t="shared" ref="D48:E48" si="14">SUM(D45)</f>
        <v>0</v>
      </c>
      <c r="E48" s="36">
        <f t="shared" si="14"/>
        <v>0</v>
      </c>
      <c r="F48" s="36">
        <f>SUM(F45:F47)</f>
        <v>0</v>
      </c>
      <c r="G48" s="36">
        <f t="shared" ref="G48:H48" si="15">SUM(G45:G47)</f>
        <v>0</v>
      </c>
      <c r="H48" s="36">
        <f t="shared" si="15"/>
        <v>0</v>
      </c>
      <c r="I48" s="42"/>
      <c r="J48" s="54"/>
    </row>
    <row r="49" spans="1:10" ht="21" customHeight="1">
      <c r="A49" s="48">
        <v>10</v>
      </c>
      <c r="B49" s="47" t="s">
        <v>39</v>
      </c>
      <c r="C49" s="33">
        <v>0</v>
      </c>
      <c r="D49" s="49">
        <v>0</v>
      </c>
      <c r="E49" s="33">
        <f t="shared" si="2"/>
        <v>0</v>
      </c>
      <c r="F49" s="33">
        <v>0</v>
      </c>
      <c r="G49" s="33">
        <v>0</v>
      </c>
      <c r="H49" s="33">
        <f t="shared" si="0"/>
        <v>0</v>
      </c>
      <c r="I49" s="46"/>
      <c r="J49" s="55"/>
    </row>
    <row r="50" spans="1:10" s="26" customFormat="1" ht="21" customHeight="1">
      <c r="A50" s="34"/>
      <c r="B50" s="35" t="s">
        <v>40</v>
      </c>
      <c r="C50" s="36">
        <f>SUM(C49)</f>
        <v>0</v>
      </c>
      <c r="D50" s="36">
        <f>SUM(D49)</f>
        <v>0</v>
      </c>
      <c r="E50" s="36">
        <f>SUM(E49)</f>
        <v>0</v>
      </c>
      <c r="F50" s="36">
        <f>SUM(F49:F49)</f>
        <v>0</v>
      </c>
      <c r="G50" s="36">
        <f>SUM(G49:G49)</f>
        <v>0</v>
      </c>
      <c r="H50" s="36">
        <f>SUM(H49:H49)</f>
        <v>0</v>
      </c>
      <c r="I50" s="42"/>
      <c r="J50" s="57"/>
    </row>
    <row r="51" spans="1:10" ht="21" customHeight="1">
      <c r="A51" s="34"/>
      <c r="B51" s="35" t="s">
        <v>41</v>
      </c>
      <c r="C51" s="36">
        <f>SUM(C50,C48,C44,C41,C36,C31,C24,C21,C16,C13)</f>
        <v>83300</v>
      </c>
      <c r="D51" s="36">
        <f>SUM(D50,D48,D44,D41,D36,D31,D24,D21,D16,D13)</f>
        <v>1</v>
      </c>
      <c r="E51" s="36">
        <f>SUM(E50,E48,E44,E41,E36,E31,E24,E21,E16,E13)</f>
        <v>83300</v>
      </c>
      <c r="F51" s="36">
        <f>SUM(F50,F48,F44,F41,F36,F31,F24,F21,F16,F13)</f>
        <v>91028.35</v>
      </c>
      <c r="G51" s="36">
        <f>SUM(G50,G48,G44,G41,G36,G31,G24,G21,G16,G13)</f>
        <v>0</v>
      </c>
      <c r="H51" s="36">
        <f>SUM(H50,H48,H44,H41,H36,H31,H24,H21,H16,H13)</f>
        <v>91028.35</v>
      </c>
      <c r="I51" s="42"/>
      <c r="J51" s="43"/>
    </row>
    <row r="55" spans="1:10" ht="21" customHeight="1">
      <c r="A55" s="82" t="s">
        <v>42</v>
      </c>
      <c r="B55" s="83"/>
      <c r="C55" s="84" t="s">
        <v>43</v>
      </c>
      <c r="D55" s="84"/>
      <c r="E55" s="84" t="s">
        <v>44</v>
      </c>
      <c r="F55" s="84"/>
      <c r="G55" s="84" t="s">
        <v>45</v>
      </c>
      <c r="H55" s="84"/>
      <c r="I55" s="44" t="s">
        <v>46</v>
      </c>
    </row>
    <row r="56" spans="1:10" ht="21" customHeight="1">
      <c r="A56" s="74">
        <f>E51</f>
        <v>83300</v>
      </c>
      <c r="B56" s="75"/>
      <c r="C56" s="75">
        <f>H51</f>
        <v>91028.35</v>
      </c>
      <c r="D56" s="75"/>
      <c r="E56" s="75">
        <f>F51</f>
        <v>91028.35</v>
      </c>
      <c r="F56" s="75"/>
      <c r="G56" s="75">
        <f>G51</f>
        <v>0</v>
      </c>
      <c r="H56" s="75"/>
      <c r="I56" s="45">
        <f>A56-C56</f>
        <v>-7728.3500000000058</v>
      </c>
    </row>
    <row r="58" spans="1:10" ht="21" customHeight="1">
      <c r="A58" s="37" t="s">
        <v>47</v>
      </c>
      <c r="B58" s="38"/>
      <c r="C58" s="39" t="s">
        <v>48</v>
      </c>
      <c r="D58" s="37"/>
      <c r="E58" s="37" t="s">
        <v>49</v>
      </c>
      <c r="F58" s="37"/>
      <c r="G58" s="37" t="s">
        <v>50</v>
      </c>
      <c r="H58" s="37"/>
      <c r="I58" s="38"/>
    </row>
  </sheetData>
  <mergeCells count="71"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30"/>
    <mergeCell ref="B32:B35"/>
    <mergeCell ref="B37:B40"/>
    <mergeCell ref="B42:B43"/>
    <mergeCell ref="B45:B47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30"/>
    <mergeCell ref="A32:A35"/>
    <mergeCell ref="A37:A40"/>
    <mergeCell ref="A42:A43"/>
    <mergeCell ref="A45:A47"/>
    <mergeCell ref="B6:B7"/>
    <mergeCell ref="C8:C12"/>
    <mergeCell ref="C14:C15"/>
    <mergeCell ref="C17:C20"/>
    <mergeCell ref="C22:C23"/>
    <mergeCell ref="C25:C30"/>
    <mergeCell ref="C32:C35"/>
    <mergeCell ref="C37:C40"/>
    <mergeCell ref="C42:C43"/>
    <mergeCell ref="C45:C47"/>
    <mergeCell ref="D8:D12"/>
    <mergeCell ref="D14:D15"/>
    <mergeCell ref="D17:D20"/>
    <mergeCell ref="D22:D23"/>
    <mergeCell ref="D25:D30"/>
    <mergeCell ref="D32:D35"/>
    <mergeCell ref="D37:D40"/>
    <mergeCell ref="D42:D43"/>
    <mergeCell ref="D45:D47"/>
    <mergeCell ref="E8:E12"/>
    <mergeCell ref="E14:E15"/>
    <mergeCell ref="E17:E20"/>
    <mergeCell ref="E22:E23"/>
    <mergeCell ref="E25:E30"/>
    <mergeCell ref="E32:E35"/>
    <mergeCell ref="E37:E40"/>
    <mergeCell ref="E42:E43"/>
    <mergeCell ref="E45:E47"/>
    <mergeCell ref="J45:J48"/>
    <mergeCell ref="J49:J50"/>
    <mergeCell ref="H4:I5"/>
    <mergeCell ref="J22:J24"/>
    <mergeCell ref="J25:J31"/>
    <mergeCell ref="J32:J36"/>
    <mergeCell ref="J37:J41"/>
    <mergeCell ref="J42:J44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5"/>
  <sheetViews>
    <sheetView tabSelected="1" topLeftCell="A10" zoomScale="143" workbookViewId="0">
      <selection activeCell="L22" sqref="L22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79" t="s">
        <v>51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" customHeight="1">
      <c r="B5" s="3"/>
      <c r="C5" s="4"/>
      <c r="D5" s="5" t="s">
        <v>52</v>
      </c>
      <c r="E5" s="5"/>
      <c r="F5" s="101" t="s">
        <v>92</v>
      </c>
      <c r="G5" s="101"/>
      <c r="H5" s="5" t="s">
        <v>53</v>
      </c>
      <c r="I5" s="4"/>
      <c r="J5" s="101" t="s">
        <v>95</v>
      </c>
      <c r="K5" s="102"/>
    </row>
    <row r="6" spans="2:11" ht="20" customHeight="1">
      <c r="B6" s="6"/>
      <c r="C6" s="7"/>
      <c r="D6" s="8" t="s">
        <v>54</v>
      </c>
      <c r="E6" s="8"/>
      <c r="F6" s="103" t="s">
        <v>93</v>
      </c>
      <c r="G6" s="103"/>
      <c r="H6" s="8" t="s">
        <v>55</v>
      </c>
      <c r="I6" s="7"/>
      <c r="J6" s="103" t="s">
        <v>96</v>
      </c>
      <c r="K6" s="104"/>
    </row>
    <row r="7" spans="2:11" ht="20" customHeight="1">
      <c r="B7" s="6"/>
      <c r="C7" s="7"/>
      <c r="D7" s="8" t="s">
        <v>56</v>
      </c>
      <c r="E7" s="8"/>
      <c r="F7" s="103" t="s">
        <v>94</v>
      </c>
      <c r="G7" s="103"/>
      <c r="H7" s="8" t="s">
        <v>57</v>
      </c>
      <c r="I7" s="7"/>
      <c r="J7" s="111">
        <v>45051</v>
      </c>
      <c r="K7" s="104"/>
    </row>
    <row r="8" spans="2:11" ht="20" customHeight="1">
      <c r="B8" s="9"/>
      <c r="C8" s="10"/>
      <c r="D8" s="11"/>
      <c r="E8" s="11"/>
      <c r="F8" s="12"/>
      <c r="G8" s="12"/>
      <c r="H8" s="11" t="s">
        <v>58</v>
      </c>
      <c r="I8" s="10"/>
      <c r="J8" s="98" t="s">
        <v>97</v>
      </c>
      <c r="K8" s="99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87" t="s">
        <v>1</v>
      </c>
      <c r="C10" s="89"/>
      <c r="D10" s="13" t="s">
        <v>59</v>
      </c>
      <c r="E10" s="87" t="s">
        <v>60</v>
      </c>
      <c r="F10" s="89"/>
      <c r="G10" s="15" t="s">
        <v>61</v>
      </c>
      <c r="H10" s="14" t="s">
        <v>62</v>
      </c>
      <c r="I10" s="87" t="s">
        <v>63</v>
      </c>
      <c r="J10" s="89"/>
      <c r="K10" s="15" t="s">
        <v>64</v>
      </c>
    </row>
    <row r="11" spans="2:11" ht="20" customHeight="1">
      <c r="B11" s="107">
        <v>1</v>
      </c>
      <c r="C11" s="108"/>
      <c r="D11" s="92" t="s">
        <v>65</v>
      </c>
      <c r="E11" s="107" t="s">
        <v>66</v>
      </c>
      <c r="F11" s="108"/>
      <c r="G11" s="16">
        <v>0</v>
      </c>
      <c r="H11" s="16"/>
      <c r="I11" s="96"/>
      <c r="J11" s="97"/>
      <c r="K11" s="20" t="s">
        <v>67</v>
      </c>
    </row>
    <row r="12" spans="2:11" ht="20" customHeight="1">
      <c r="B12" s="112">
        <v>2</v>
      </c>
      <c r="C12" s="113"/>
      <c r="D12" s="93"/>
      <c r="E12" s="112" t="s">
        <v>68</v>
      </c>
      <c r="F12" s="113"/>
      <c r="G12" s="16">
        <v>28</v>
      </c>
      <c r="H12" s="16">
        <f>SUM(G12)</f>
        <v>28</v>
      </c>
      <c r="I12" s="96"/>
      <c r="J12" s="97"/>
      <c r="K12" s="20" t="s">
        <v>69</v>
      </c>
    </row>
    <row r="13" spans="2:11" ht="20" customHeight="1">
      <c r="B13" s="114"/>
      <c r="C13" s="115"/>
      <c r="D13" s="93"/>
      <c r="E13" s="114"/>
      <c r="F13" s="115"/>
      <c r="G13" s="16">
        <v>84</v>
      </c>
      <c r="H13" s="16">
        <f t="shared" ref="H13:H19" si="0">SUM(G13)</f>
        <v>84</v>
      </c>
      <c r="I13" s="50"/>
      <c r="J13" s="51"/>
      <c r="K13" s="20" t="s">
        <v>69</v>
      </c>
    </row>
    <row r="14" spans="2:11" ht="20" customHeight="1">
      <c r="B14" s="114"/>
      <c r="C14" s="115"/>
      <c r="D14" s="93"/>
      <c r="E14" s="114"/>
      <c r="F14" s="115"/>
      <c r="G14" s="16">
        <v>25</v>
      </c>
      <c r="H14" s="16">
        <f t="shared" si="0"/>
        <v>25</v>
      </c>
      <c r="I14" s="50"/>
      <c r="J14" s="51"/>
      <c r="K14" s="20" t="s">
        <v>69</v>
      </c>
    </row>
    <row r="15" spans="2:11" ht="20" customHeight="1">
      <c r="B15" s="114"/>
      <c r="C15" s="115"/>
      <c r="D15" s="93"/>
      <c r="E15" s="114"/>
      <c r="F15" s="115"/>
      <c r="G15" s="16">
        <v>47</v>
      </c>
      <c r="H15" s="16">
        <f t="shared" si="0"/>
        <v>47</v>
      </c>
      <c r="I15" s="50"/>
      <c r="J15" s="51"/>
      <c r="K15" s="20" t="s">
        <v>69</v>
      </c>
    </row>
    <row r="16" spans="2:11" ht="20" customHeight="1">
      <c r="B16" s="114"/>
      <c r="C16" s="115"/>
      <c r="D16" s="93"/>
      <c r="E16" s="114"/>
      <c r="F16" s="115"/>
      <c r="G16" s="16">
        <v>15</v>
      </c>
      <c r="H16" s="16">
        <f t="shared" si="0"/>
        <v>15</v>
      </c>
      <c r="I16" s="50"/>
      <c r="J16" s="51"/>
      <c r="K16" s="20" t="s">
        <v>69</v>
      </c>
    </row>
    <row r="17" spans="2:11" ht="20" customHeight="1">
      <c r="B17" s="114"/>
      <c r="C17" s="115"/>
      <c r="D17" s="93"/>
      <c r="E17" s="114"/>
      <c r="F17" s="115"/>
      <c r="G17" s="16">
        <v>24</v>
      </c>
      <c r="H17" s="16">
        <f t="shared" si="0"/>
        <v>24</v>
      </c>
      <c r="I17" s="50"/>
      <c r="J17" s="51"/>
      <c r="K17" s="20" t="s">
        <v>69</v>
      </c>
    </row>
    <row r="18" spans="2:11" ht="20" customHeight="1">
      <c r="B18" s="114"/>
      <c r="C18" s="115"/>
      <c r="D18" s="93"/>
      <c r="E18" s="114"/>
      <c r="F18" s="115"/>
      <c r="G18" s="16">
        <v>85</v>
      </c>
      <c r="H18" s="16">
        <f t="shared" si="0"/>
        <v>85</v>
      </c>
      <c r="I18" s="50"/>
      <c r="J18" s="51"/>
      <c r="K18" s="20" t="s">
        <v>69</v>
      </c>
    </row>
    <row r="19" spans="2:11" ht="20" customHeight="1">
      <c r="B19" s="116"/>
      <c r="C19" s="117"/>
      <c r="D19" s="93"/>
      <c r="E19" s="116"/>
      <c r="F19" s="117"/>
      <c r="G19" s="16">
        <v>127.5</v>
      </c>
      <c r="H19" s="16">
        <f t="shared" si="0"/>
        <v>127.5</v>
      </c>
      <c r="I19" s="50"/>
      <c r="J19" s="51"/>
      <c r="K19" s="20" t="s">
        <v>69</v>
      </c>
    </row>
    <row r="20" spans="2:11" ht="20" customHeight="1">
      <c r="B20" s="107">
        <v>3</v>
      </c>
      <c r="C20" s="108"/>
      <c r="D20" s="93"/>
      <c r="E20" s="107" t="s">
        <v>70</v>
      </c>
      <c r="F20" s="108"/>
      <c r="G20" s="16">
        <v>0</v>
      </c>
      <c r="H20" s="16"/>
      <c r="I20" s="96"/>
      <c r="J20" s="97"/>
      <c r="K20" s="20" t="s">
        <v>67</v>
      </c>
    </row>
    <row r="21" spans="2:11" ht="20" customHeight="1">
      <c r="B21" s="107">
        <v>4</v>
      </c>
      <c r="C21" s="108"/>
      <c r="D21" s="93"/>
      <c r="E21" s="107" t="s">
        <v>71</v>
      </c>
      <c r="F21" s="108"/>
      <c r="G21" s="16">
        <v>0</v>
      </c>
      <c r="H21" s="16"/>
      <c r="I21" s="96"/>
      <c r="J21" s="97"/>
      <c r="K21" s="20" t="s">
        <v>72</v>
      </c>
    </row>
    <row r="22" spans="2:11" ht="20" customHeight="1">
      <c r="B22" s="107">
        <v>5</v>
      </c>
      <c r="C22" s="108"/>
      <c r="D22" s="92" t="s">
        <v>39</v>
      </c>
      <c r="E22" s="95"/>
      <c r="F22" s="95"/>
      <c r="G22" s="16">
        <v>0</v>
      </c>
      <c r="H22" s="16"/>
      <c r="I22" s="96"/>
      <c r="J22" s="97"/>
      <c r="K22" s="20"/>
    </row>
    <row r="23" spans="2:11" ht="20" customHeight="1">
      <c r="B23" s="107">
        <v>6</v>
      </c>
      <c r="C23" s="108"/>
      <c r="D23" s="93"/>
      <c r="E23" s="95"/>
      <c r="F23" s="95"/>
      <c r="G23" s="16">
        <v>0</v>
      </c>
      <c r="H23" s="16"/>
      <c r="I23" s="96"/>
      <c r="J23" s="97"/>
      <c r="K23" s="20"/>
    </row>
    <row r="24" spans="2:11" ht="20" customHeight="1">
      <c r="B24" s="107">
        <v>7</v>
      </c>
      <c r="C24" s="108"/>
      <c r="D24" s="94"/>
      <c r="E24" s="95"/>
      <c r="F24" s="95"/>
      <c r="G24" s="16">
        <v>0</v>
      </c>
      <c r="H24" s="16"/>
      <c r="I24" s="96"/>
      <c r="J24" s="97"/>
      <c r="K24" s="20"/>
    </row>
    <row r="25" spans="2:11" ht="20" customHeight="1">
      <c r="B25" s="87" t="s">
        <v>41</v>
      </c>
      <c r="C25" s="88"/>
      <c r="D25" s="88"/>
      <c r="E25" s="88"/>
      <c r="F25" s="89"/>
      <c r="G25" s="17">
        <f>SUM(G11:G24)</f>
        <v>435.5</v>
      </c>
      <c r="H25" s="17">
        <f>SUM(H11:H24)</f>
        <v>435.5</v>
      </c>
      <c r="I25" s="90">
        <f>SUM(I11:J24)</f>
        <v>0</v>
      </c>
      <c r="J25" s="91"/>
      <c r="K25" s="21"/>
    </row>
    <row r="26" spans="2:11" ht="20" customHeight="1">
      <c r="B26" s="7"/>
      <c r="C26" s="7"/>
      <c r="D26" s="7"/>
      <c r="E26" s="7"/>
      <c r="F26" s="7"/>
      <c r="G26" s="7"/>
      <c r="H26" s="7"/>
      <c r="I26" s="7"/>
      <c r="J26" s="22"/>
      <c r="K26" s="7"/>
    </row>
    <row r="27" spans="2:11" ht="20" customHeight="1">
      <c r="B27" s="105" t="s">
        <v>62</v>
      </c>
      <c r="C27" s="105"/>
      <c r="D27" s="105"/>
      <c r="E27" s="105"/>
      <c r="F27" s="105"/>
      <c r="G27" s="105" t="s">
        <v>73</v>
      </c>
      <c r="H27" s="105"/>
      <c r="I27" s="105"/>
      <c r="J27" s="105"/>
      <c r="K27" s="15" t="s">
        <v>74</v>
      </c>
    </row>
    <row r="28" spans="2:11" ht="20" customHeight="1">
      <c r="B28" s="106">
        <f>H25</f>
        <v>435.5</v>
      </c>
      <c r="C28" s="106"/>
      <c r="D28" s="106"/>
      <c r="E28" s="106"/>
      <c r="F28" s="106"/>
      <c r="G28" s="106">
        <f>I25</f>
        <v>0</v>
      </c>
      <c r="H28" s="106"/>
      <c r="I28" s="106"/>
      <c r="J28" s="106"/>
      <c r="K28" s="23">
        <f>SUM(B28:J28)</f>
        <v>435.5</v>
      </c>
    </row>
    <row r="29" spans="2:11" ht="20" customHeight="1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20" customHeight="1">
      <c r="B30" s="7" t="s">
        <v>75</v>
      </c>
      <c r="C30" s="7"/>
      <c r="D30" s="7"/>
      <c r="E30" s="7"/>
      <c r="F30" s="7" t="s">
        <v>48</v>
      </c>
      <c r="G30" s="7" t="s">
        <v>76</v>
      </c>
      <c r="H30" s="7"/>
      <c r="I30" s="7"/>
      <c r="J30" s="7" t="s">
        <v>50</v>
      </c>
      <c r="K30" s="7"/>
    </row>
    <row r="33" spans="1:11" ht="17">
      <c r="A33" s="79" t="s">
        <v>77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</row>
    <row r="35" spans="1:11" ht="20" customHeight="1">
      <c r="B35" s="3"/>
      <c r="C35" s="4"/>
      <c r="D35" s="5" t="s">
        <v>52</v>
      </c>
      <c r="E35" s="5"/>
      <c r="F35" s="101" t="s">
        <v>92</v>
      </c>
      <c r="G35" s="101"/>
      <c r="H35" s="5" t="s">
        <v>53</v>
      </c>
      <c r="I35" s="4"/>
      <c r="J35" s="101" t="s">
        <v>95</v>
      </c>
      <c r="K35" s="102"/>
    </row>
    <row r="36" spans="1:11" ht="20" customHeight="1">
      <c r="B36" s="6"/>
      <c r="C36" s="7"/>
      <c r="D36" s="8" t="s">
        <v>54</v>
      </c>
      <c r="E36" s="8"/>
      <c r="F36" s="103" t="s">
        <v>93</v>
      </c>
      <c r="G36" s="103"/>
      <c r="H36" s="8" t="s">
        <v>55</v>
      </c>
      <c r="I36" s="7"/>
      <c r="J36" s="103" t="s">
        <v>96</v>
      </c>
      <c r="K36" s="104"/>
    </row>
    <row r="37" spans="1:11" ht="20" customHeight="1">
      <c r="B37" s="6"/>
      <c r="C37" s="7"/>
      <c r="D37" s="8" t="s">
        <v>56</v>
      </c>
      <c r="E37" s="8"/>
      <c r="F37" s="103" t="s">
        <v>94</v>
      </c>
      <c r="G37" s="103"/>
      <c r="H37" s="8" t="s">
        <v>57</v>
      </c>
      <c r="I37" s="7"/>
      <c r="J37" s="111">
        <v>45051</v>
      </c>
      <c r="K37" s="104"/>
    </row>
    <row r="38" spans="1:11" ht="20" customHeight="1">
      <c r="B38" s="9"/>
      <c r="C38" s="10"/>
      <c r="D38" s="11"/>
      <c r="E38" s="11"/>
      <c r="F38" s="12"/>
      <c r="G38" s="12"/>
      <c r="H38" s="11" t="s">
        <v>58</v>
      </c>
      <c r="I38" s="10"/>
      <c r="J38" s="98" t="s">
        <v>97</v>
      </c>
      <c r="K38" s="99"/>
    </row>
    <row r="39" spans="1:11" ht="20" customHeight="1"/>
    <row r="40" spans="1:11" ht="20" customHeight="1">
      <c r="B40" s="95"/>
      <c r="C40" s="95"/>
      <c r="D40" s="18" t="s">
        <v>78</v>
      </c>
      <c r="E40" s="95" t="s">
        <v>79</v>
      </c>
      <c r="F40" s="95"/>
      <c r="G40" s="16" t="s">
        <v>80</v>
      </c>
      <c r="H40" s="16" t="s">
        <v>81</v>
      </c>
      <c r="I40" s="100" t="s">
        <v>41</v>
      </c>
      <c r="J40" s="100"/>
      <c r="K40" s="24" t="s">
        <v>64</v>
      </c>
    </row>
    <row r="41" spans="1:11" ht="20" customHeight="1">
      <c r="B41" s="95">
        <v>1</v>
      </c>
      <c r="C41" s="95"/>
      <c r="D41" s="18" t="s">
        <v>93</v>
      </c>
      <c r="E41" s="95" t="s">
        <v>98</v>
      </c>
      <c r="F41" s="95"/>
      <c r="G41" s="16">
        <v>100</v>
      </c>
      <c r="H41" s="16">
        <v>2</v>
      </c>
      <c r="I41" s="96">
        <f>G41*H41</f>
        <v>200</v>
      </c>
      <c r="J41" s="97"/>
      <c r="K41" s="25"/>
    </row>
    <row r="42" spans="1:11" ht="20" customHeight="1">
      <c r="B42" s="95">
        <v>2</v>
      </c>
      <c r="C42" s="95"/>
      <c r="D42" s="18" t="s">
        <v>93</v>
      </c>
      <c r="E42" s="118">
        <v>45038</v>
      </c>
      <c r="F42" s="95"/>
      <c r="G42" s="16">
        <v>200</v>
      </c>
      <c r="H42" s="16">
        <v>1</v>
      </c>
      <c r="I42" s="96">
        <f t="shared" ref="I42:I43" si="1">G42*H42</f>
        <v>200</v>
      </c>
      <c r="J42" s="97"/>
      <c r="K42" s="25"/>
    </row>
    <row r="43" spans="1:11" ht="20" customHeight="1">
      <c r="B43" s="95">
        <v>3</v>
      </c>
      <c r="C43" s="95"/>
      <c r="D43" s="18" t="s">
        <v>93</v>
      </c>
      <c r="E43" s="95" t="s">
        <v>99</v>
      </c>
      <c r="F43" s="95"/>
      <c r="G43" s="16">
        <v>100</v>
      </c>
      <c r="H43" s="16">
        <v>5</v>
      </c>
      <c r="I43" s="96">
        <f t="shared" si="1"/>
        <v>500</v>
      </c>
      <c r="J43" s="97"/>
      <c r="K43" s="25"/>
    </row>
    <row r="44" spans="1:11" ht="20" customHeight="1">
      <c r="B44" s="87" t="s">
        <v>41</v>
      </c>
      <c r="C44" s="88"/>
      <c r="D44" s="88"/>
      <c r="E44" s="88"/>
      <c r="F44" s="89"/>
      <c r="G44" s="17"/>
      <c r="H44" s="17">
        <f>SUM(H26:H43)</f>
        <v>8</v>
      </c>
      <c r="I44" s="90">
        <f>SUM(I41:J43)</f>
        <v>900</v>
      </c>
      <c r="J44" s="91"/>
      <c r="K44" s="21"/>
    </row>
    <row r="45" spans="1:11" ht="20" customHeight="1">
      <c r="B45" s="7" t="s">
        <v>75</v>
      </c>
      <c r="C45" s="7"/>
      <c r="D45" s="7"/>
      <c r="E45" s="7"/>
      <c r="F45" s="7" t="s">
        <v>48</v>
      </c>
      <c r="G45" s="7" t="s">
        <v>76</v>
      </c>
      <c r="H45" s="7"/>
      <c r="I45" s="7"/>
      <c r="J45" s="7" t="s">
        <v>50</v>
      </c>
      <c r="K45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I12:J12"/>
    <mergeCell ref="B12:C19"/>
    <mergeCell ref="E12:F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I41:J41"/>
    <mergeCell ref="F35:G35"/>
    <mergeCell ref="J35:K35"/>
    <mergeCell ref="F36:G36"/>
    <mergeCell ref="J36:K36"/>
    <mergeCell ref="F37:G37"/>
    <mergeCell ref="J37:K37"/>
    <mergeCell ref="B44:F44"/>
    <mergeCell ref="I44:J44"/>
    <mergeCell ref="D11:D21"/>
    <mergeCell ref="D22:D24"/>
    <mergeCell ref="B42:C42"/>
    <mergeCell ref="E42:F42"/>
    <mergeCell ref="I42:J42"/>
    <mergeCell ref="B43:C43"/>
    <mergeCell ref="E43:F43"/>
    <mergeCell ref="I43:J43"/>
    <mergeCell ref="J38:K38"/>
    <mergeCell ref="B40:C40"/>
    <mergeCell ref="E40:F40"/>
    <mergeCell ref="I40:J40"/>
    <mergeCell ref="B41:C41"/>
    <mergeCell ref="E41:F41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2022-07-27T05:36:03Z</cp:lastPrinted>
  <dcterms:created xsi:type="dcterms:W3CDTF">2014-04-15T08:52:00Z</dcterms:created>
  <dcterms:modified xsi:type="dcterms:W3CDTF">2023-05-05T04:14:35Z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