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<sst xmlns="http://schemas.openxmlformats.org/spreadsheetml/2006/main" count="107" uniqueCount="86">
  <si>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</si>
  <si>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团号：HMEA-210318-STY200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</si>
  <si>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</si>
  <si>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</si>
  <si>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</si>
  <si>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</si>
  <si>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</si>
  <si>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</si>
  <si>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</si>
  <si>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</si>
  <si>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</si>
  <si>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</si>
  <si>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</si>
  <si>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</si>
  <si>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</si>
  <si>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</si>
  <si>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黑车GL8送机</t>
  </si>
  <si>
    <t>可用项目：租车费、大交通、过路费、过桥费。
加油费（仅试驾活动可用，且只可使用活动当时当地的加油票）</t>
  </si>
  <si>
    <t>滴滴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</si>
  <si>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</si>
  <si>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</si>
  <si>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</si>
  <si>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</si>
  <si>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</si>
  <si>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</si>
  <si>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</si>
  <si>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</si>
  <si>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</si>
  <si>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</si>
  <si>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</si>
  <si>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</si>
  <si>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客户生日蛋糕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</si>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</sst>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2" borderId="21" applyNumberFormat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Fill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2" workbookViewId="0">
      <selection activeCell="H14" sqref="H14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150</v>
      </c>
      <c r="H8" s="65">
        <f>F8+G8</f>
        <v>150</v>
      </c>
      <c r="I8" s="90" t="s">
        <v>16</v>
      </c>
      <c r="J8" s="91" t="s">
        <v>17</v>
      </c>
    </row>
    <row r="9" customHeight="1" spans="1:10">
      <c r="A9" s="63"/>
      <c r="B9" s="64"/>
      <c r="C9" s="65"/>
      <c r="D9" s="66"/>
      <c r="E9" s="65"/>
      <c r="F9" s="67">
        <v>794.12</v>
      </c>
      <c r="G9" s="65">
        <v>0</v>
      </c>
      <c r="H9" s="65">
        <f>F9+G9</f>
        <v>794.12</v>
      </c>
      <c r="I9" s="90" t="s">
        <v>18</v>
      </c>
      <c r="J9" s="92"/>
    </row>
    <row r="10" customHeight="1" spans="1:10">
      <c r="A10" s="63"/>
      <c r="B10" s="64"/>
      <c r="C10" s="65"/>
      <c r="D10" s="66"/>
      <c r="E10" s="65"/>
      <c r="F10" s="65">
        <v>350</v>
      </c>
      <c r="G10" s="65">
        <v>0</v>
      </c>
      <c r="H10" s="65">
        <f>F10+G10</f>
        <v>350</v>
      </c>
      <c r="I10" s="90" t="s">
        <v>19</v>
      </c>
      <c r="J10" s="92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0"/>
      <c r="J11" s="92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0"/>
      <c r="J12" s="92"/>
    </row>
    <row r="13" s="52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1144.12</v>
      </c>
      <c r="G13" s="70">
        <f t="shared" ref="G13:H13" si="0">SUM(G8:G12)</f>
        <v>150</v>
      </c>
      <c r="H13" s="70">
        <f t="shared" si="0"/>
        <v>1294.12</v>
      </c>
      <c r="I13" s="93"/>
      <c r="J13" s="94"/>
    </row>
    <row r="14" customHeight="1" spans="1:10">
      <c r="A14" s="71">
        <v>2</v>
      </c>
      <c r="B14" s="72" t="s">
        <v>21</v>
      </c>
      <c r="C14" s="73">
        <v>25000</v>
      </c>
      <c r="D14" s="71"/>
      <c r="E14" s="73">
        <v>25000</v>
      </c>
      <c r="F14" s="65">
        <v>0</v>
      </c>
      <c r="G14" s="65">
        <v>5400.78</v>
      </c>
      <c r="H14" s="65">
        <f>F14+G14</f>
        <v>5400.78</v>
      </c>
      <c r="I14" s="90"/>
      <c r="J14" s="91" t="s">
        <v>22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0"/>
      <c r="J15" s="92"/>
    </row>
    <row r="16" s="52" customFormat="1" customHeight="1" spans="1:10">
      <c r="A16" s="68"/>
      <c r="B16" s="69" t="s">
        <v>23</v>
      </c>
      <c r="C16" s="70">
        <f>SUM(C14)</f>
        <v>25000</v>
      </c>
      <c r="D16" s="70">
        <f>SUM(D14)</f>
        <v>0</v>
      </c>
      <c r="E16" s="70">
        <f>SUM(E14)</f>
        <v>25000</v>
      </c>
      <c r="F16" s="70">
        <f>SUM(F14:F15)</f>
        <v>0</v>
      </c>
      <c r="G16" s="70">
        <f>SUM(G14:G15)</f>
        <v>5400.78</v>
      </c>
      <c r="H16" s="70">
        <f>SUM(H14:H15)</f>
        <v>5400.78</v>
      </c>
      <c r="I16" s="93"/>
      <c r="J16" s="94"/>
    </row>
    <row r="17" customHeight="1" spans="1:10">
      <c r="A17" s="63">
        <v>3</v>
      </c>
      <c r="B17" s="64" t="s">
        <v>24</v>
      </c>
      <c r="C17" s="65">
        <v>10000</v>
      </c>
      <c r="D17" s="66"/>
      <c r="E17" s="65">
        <v>10000</v>
      </c>
      <c r="F17" s="65">
        <v>730.9</v>
      </c>
      <c r="G17" s="65">
        <v>0</v>
      </c>
      <c r="H17" s="65">
        <f>F17+G17</f>
        <v>730.9</v>
      </c>
      <c r="I17" s="90"/>
      <c r="J17" s="95" t="s">
        <v>25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0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0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0"/>
      <c r="J20" s="96"/>
    </row>
    <row r="21" s="52" customFormat="1" customHeight="1" spans="1:10">
      <c r="A21" s="68"/>
      <c r="B21" s="69" t="s">
        <v>26</v>
      </c>
      <c r="C21" s="70">
        <f>SUM(C17)</f>
        <v>10000</v>
      </c>
      <c r="D21" s="70">
        <f t="shared" ref="D21:E21" si="2">SUM(D17)</f>
        <v>0</v>
      </c>
      <c r="E21" s="70">
        <f t="shared" si="2"/>
        <v>10000</v>
      </c>
      <c r="F21" s="70">
        <f>SUM(F17:F20)</f>
        <v>730.9</v>
      </c>
      <c r="G21" s="70">
        <f t="shared" ref="G21:H21" si="3">SUM(G17:G20)</f>
        <v>0</v>
      </c>
      <c r="H21" s="70">
        <f t="shared" si="3"/>
        <v>730.9</v>
      </c>
      <c r="I21" s="93"/>
      <c r="J21" s="97"/>
    </row>
    <row r="22" customHeight="1" spans="1:10">
      <c r="A22" s="63">
        <v>4</v>
      </c>
      <c r="B22" s="64" t="s">
        <v>27</v>
      </c>
      <c r="C22" s="65">
        <v>10000</v>
      </c>
      <c r="D22" s="66"/>
      <c r="E22" s="65">
        <v>10000</v>
      </c>
      <c r="F22" s="65">
        <v>41910.84</v>
      </c>
      <c r="G22" s="65">
        <v>0</v>
      </c>
      <c r="H22" s="65">
        <f>F22+G22</f>
        <v>41910.84</v>
      </c>
      <c r="I22" s="90"/>
      <c r="J22" s="95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220</v>
      </c>
      <c r="H23" s="65">
        <f>F23+G23</f>
        <v>220</v>
      </c>
      <c r="I23" s="90"/>
      <c r="J23" s="96"/>
    </row>
    <row r="24" s="52" customFormat="1" customHeight="1" spans="1:10">
      <c r="A24" s="68"/>
      <c r="B24" s="69" t="s">
        <v>29</v>
      </c>
      <c r="C24" s="70">
        <f>SUM(C22)</f>
        <v>10000</v>
      </c>
      <c r="D24" s="70">
        <f t="shared" ref="D24:E24" si="4">SUM(D22)</f>
        <v>0</v>
      </c>
      <c r="E24" s="70">
        <f t="shared" si="4"/>
        <v>10000</v>
      </c>
      <c r="F24" s="70">
        <f>SUM(F22:F23)</f>
        <v>41910.84</v>
      </c>
      <c r="G24" s="70">
        <f t="shared" ref="G24:H24" si="5">SUM(G22:G23)</f>
        <v>220</v>
      </c>
      <c r="H24" s="70">
        <f t="shared" si="5"/>
        <v>42130.84</v>
      </c>
      <c r="I24" s="93"/>
      <c r="J24" s="97"/>
    </row>
    <row r="25" customHeight="1" spans="1:10">
      <c r="A25" s="71">
        <v>5</v>
      </c>
      <c r="B25" s="72" t="s">
        <v>30</v>
      </c>
      <c r="C25" s="73">
        <v>5000</v>
      </c>
      <c r="D25" s="71"/>
      <c r="E25" s="73">
        <v>5000</v>
      </c>
      <c r="F25" s="65">
        <v>698</v>
      </c>
      <c r="G25" s="65">
        <v>0</v>
      </c>
      <c r="H25" s="65">
        <f>F25+G25</f>
        <v>698</v>
      </c>
      <c r="I25" s="90" t="s">
        <v>31</v>
      </c>
      <c r="J25" s="91" t="s">
        <v>32</v>
      </c>
    </row>
    <row r="26" customHeight="1" spans="1:10">
      <c r="A26" s="77"/>
      <c r="B26" s="78"/>
      <c r="C26" s="79"/>
      <c r="D26" s="77"/>
      <c r="E26" s="79"/>
      <c r="F26" s="65">
        <v>338.6</v>
      </c>
      <c r="G26" s="65">
        <v>0</v>
      </c>
      <c r="H26" s="65">
        <f>F26+G26</f>
        <v>338.6</v>
      </c>
      <c r="I26" s="90"/>
      <c r="J26" s="98"/>
    </row>
    <row r="27" customHeight="1" spans="1:10">
      <c r="A27" s="74"/>
      <c r="B27" s="75"/>
      <c r="C27" s="76"/>
      <c r="D27" s="74"/>
      <c r="E27" s="76"/>
      <c r="F27" s="65">
        <v>104</v>
      </c>
      <c r="G27" s="65">
        <v>0</v>
      </c>
      <c r="H27" s="65">
        <f>F27+G27</f>
        <v>104</v>
      </c>
      <c r="I27" s="90"/>
      <c r="J27" s="92"/>
    </row>
    <row r="28" s="52" customFormat="1" customHeight="1" spans="1:10">
      <c r="A28" s="68"/>
      <c r="B28" s="69" t="s">
        <v>33</v>
      </c>
      <c r="C28" s="70">
        <f>SUM(C25)</f>
        <v>5000</v>
      </c>
      <c r="D28" s="70">
        <f t="shared" ref="D28:E28" si="6">SUM(D25)</f>
        <v>0</v>
      </c>
      <c r="E28" s="70">
        <f t="shared" si="6"/>
        <v>5000</v>
      </c>
      <c r="F28" s="70">
        <f>SUM(F25:F27)</f>
        <v>1140.6</v>
      </c>
      <c r="G28" s="70">
        <f>SUM(G25:G27)</f>
        <v>0</v>
      </c>
      <c r="H28" s="70">
        <f>SUM(H25:H27)</f>
        <v>1140.6</v>
      </c>
      <c r="I28" s="93"/>
      <c r="J28" s="94"/>
    </row>
    <row r="29" customHeight="1" spans="1:10">
      <c r="A29" s="63">
        <v>6</v>
      </c>
      <c r="B29" s="64" t="s">
        <v>34</v>
      </c>
      <c r="C29" s="65">
        <v>0</v>
      </c>
      <c r="D29" s="66"/>
      <c r="E29" s="65">
        <f>C29*D29</f>
        <v>0</v>
      </c>
      <c r="F29" s="65">
        <v>0</v>
      </c>
      <c r="G29" s="65">
        <v>0</v>
      </c>
      <c r="H29" s="65">
        <f t="shared" ref="H27:H46" si="7">F29+G29</f>
        <v>0</v>
      </c>
      <c r="I29" s="90"/>
      <c r="J29" s="91" t="s">
        <v>35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7"/>
        <v>0</v>
      </c>
      <c r="I30" s="90"/>
      <c r="J30" s="96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7"/>
        <v>0</v>
      </c>
      <c r="I31" s="90"/>
      <c r="J31" s="96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0"/>
      <c r="J32" s="96"/>
    </row>
    <row r="33" s="52" customFormat="1" customHeight="1" spans="1:10">
      <c r="A33" s="68"/>
      <c r="B33" s="69" t="s">
        <v>36</v>
      </c>
      <c r="C33" s="70">
        <f>SUM(C29)</f>
        <v>0</v>
      </c>
      <c r="D33" s="70">
        <f t="shared" ref="D33:E33" si="8">SUM(D29)</f>
        <v>0</v>
      </c>
      <c r="E33" s="70">
        <f t="shared" si="8"/>
        <v>0</v>
      </c>
      <c r="F33" s="70">
        <f>SUM(F29:F32)</f>
        <v>0</v>
      </c>
      <c r="G33" s="70">
        <f t="shared" ref="G33:H33" si="9">SUM(G29:G32)</f>
        <v>0</v>
      </c>
      <c r="H33" s="70">
        <f t="shared" si="9"/>
        <v>0</v>
      </c>
      <c r="I33" s="93"/>
      <c r="J33" s="97"/>
    </row>
    <row r="34" customHeight="1" spans="1:10">
      <c r="A34" s="63">
        <v>7</v>
      </c>
      <c r="B34" s="64" t="s">
        <v>37</v>
      </c>
      <c r="C34" s="65">
        <v>0</v>
      </c>
      <c r="D34" s="66"/>
      <c r="E34" s="65">
        <f>C34*D34</f>
        <v>0</v>
      </c>
      <c r="F34" s="65">
        <v>0</v>
      </c>
      <c r="G34" s="65">
        <v>0</v>
      </c>
      <c r="H34" s="65">
        <f t="shared" si="7"/>
        <v>0</v>
      </c>
      <c r="I34" s="90"/>
      <c r="J34" s="99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7"/>
        <v>0</v>
      </c>
      <c r="I35" s="90"/>
      <c r="J35" s="100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7"/>
        <v>0</v>
      </c>
      <c r="I36" s="90"/>
      <c r="J36" s="100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0"/>
      <c r="J37" s="100"/>
    </row>
    <row r="38" s="52" customFormat="1" customHeight="1" spans="1:10">
      <c r="A38" s="68"/>
      <c r="B38" s="69" t="s">
        <v>38</v>
      </c>
      <c r="C38" s="70">
        <f>SUM(C34)</f>
        <v>0</v>
      </c>
      <c r="D38" s="70">
        <f t="shared" ref="D38:E38" si="10">SUM(D34)</f>
        <v>0</v>
      </c>
      <c r="E38" s="70">
        <f t="shared" si="10"/>
        <v>0</v>
      </c>
      <c r="F38" s="70">
        <f>SUM(F34:F37)</f>
        <v>0</v>
      </c>
      <c r="G38" s="70">
        <f t="shared" ref="G38:H38" si="11">SUM(G34:G37)</f>
        <v>0</v>
      </c>
      <c r="H38" s="70">
        <f t="shared" si="11"/>
        <v>0</v>
      </c>
      <c r="I38" s="93"/>
      <c r="J38" s="101"/>
    </row>
    <row r="39" customHeight="1" spans="1:10">
      <c r="A39" s="63">
        <v>8</v>
      </c>
      <c r="B39" s="64" t="s">
        <v>39</v>
      </c>
      <c r="C39" s="65">
        <v>0</v>
      </c>
      <c r="D39" s="66"/>
      <c r="E39" s="65">
        <f>C39*D39</f>
        <v>0</v>
      </c>
      <c r="F39" s="65">
        <v>0</v>
      </c>
      <c r="G39" s="65">
        <v>0</v>
      </c>
      <c r="H39" s="65">
        <f t="shared" si="7"/>
        <v>0</v>
      </c>
      <c r="I39" s="90"/>
      <c r="J39" s="95" t="s">
        <v>40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7"/>
        <v>0</v>
      </c>
      <c r="I40" s="90"/>
      <c r="J40" s="96"/>
    </row>
    <row r="41" s="52" customFormat="1" customHeight="1" spans="1:10">
      <c r="A41" s="68"/>
      <c r="B41" s="69" t="s">
        <v>41</v>
      </c>
      <c r="C41" s="70">
        <f>SUM(C39)</f>
        <v>0</v>
      </c>
      <c r="D41" s="70">
        <f t="shared" ref="D41:E41" si="12">SUM(D39)</f>
        <v>0</v>
      </c>
      <c r="E41" s="70">
        <f t="shared" si="12"/>
        <v>0</v>
      </c>
      <c r="F41" s="70">
        <f>SUM(F39:F40)</f>
        <v>0</v>
      </c>
      <c r="G41" s="70">
        <f t="shared" ref="G41:H41" si="13">SUM(G39:G40)</f>
        <v>0</v>
      </c>
      <c r="H41" s="70">
        <f t="shared" si="13"/>
        <v>0</v>
      </c>
      <c r="I41" s="93"/>
      <c r="J41" s="97"/>
    </row>
    <row r="42" customHeight="1" spans="1:10">
      <c r="A42" s="63">
        <v>9</v>
      </c>
      <c r="B42" s="64" t="s">
        <v>42</v>
      </c>
      <c r="C42" s="65">
        <v>0</v>
      </c>
      <c r="D42" s="66"/>
      <c r="E42" s="65">
        <f>C42*D42</f>
        <v>0</v>
      </c>
      <c r="F42" s="65">
        <v>0</v>
      </c>
      <c r="G42" s="65">
        <v>0</v>
      </c>
      <c r="H42" s="65">
        <f t="shared" si="7"/>
        <v>0</v>
      </c>
      <c r="I42" s="90"/>
      <c r="J42" s="91" t="s">
        <v>43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7"/>
        <v>0</v>
      </c>
      <c r="I43" s="90"/>
      <c r="J43" s="92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7"/>
        <v>0</v>
      </c>
      <c r="I44" s="90"/>
      <c r="J44" s="92"/>
    </row>
    <row r="45" s="52" customFormat="1" customHeight="1" spans="1:10">
      <c r="A45" s="68"/>
      <c r="B45" s="69" t="s">
        <v>44</v>
      </c>
      <c r="C45" s="70">
        <f>SUM(C42)</f>
        <v>0</v>
      </c>
      <c r="D45" s="70">
        <f t="shared" ref="D45:E45" si="14">SUM(D42)</f>
        <v>0</v>
      </c>
      <c r="E45" s="70">
        <f t="shared" si="14"/>
        <v>0</v>
      </c>
      <c r="F45" s="70">
        <f>SUM(F42:F44)</f>
        <v>0</v>
      </c>
      <c r="G45" s="70">
        <f t="shared" ref="G45:H45" si="15">SUM(G42:G44)</f>
        <v>0</v>
      </c>
      <c r="H45" s="70">
        <f t="shared" si="15"/>
        <v>0</v>
      </c>
      <c r="I45" s="93"/>
      <c r="J45" s="94"/>
    </row>
    <row r="46" customHeight="1" spans="1:10">
      <c r="A46" s="71">
        <v>10</v>
      </c>
      <c r="B46" s="64" t="s">
        <v>45</v>
      </c>
      <c r="C46" s="65">
        <v>0</v>
      </c>
      <c r="D46" s="66"/>
      <c r="E46" s="65">
        <f>C46*D46</f>
        <v>0</v>
      </c>
      <c r="F46" s="65">
        <v>0</v>
      </c>
      <c r="G46" s="65">
        <v>200</v>
      </c>
      <c r="H46" s="65">
        <f t="shared" si="7"/>
        <v>200</v>
      </c>
      <c r="I46" s="90" t="s">
        <v>46</v>
      </c>
      <c r="J46" s="99"/>
    </row>
    <row r="47" customHeight="1" spans="1:10">
      <c r="A47" s="80"/>
      <c r="B47" s="64"/>
      <c r="C47" s="65"/>
      <c r="D47" s="66"/>
      <c r="E47" s="65"/>
      <c r="F47" s="65">
        <v>536</v>
      </c>
      <c r="G47" s="65">
        <v>0</v>
      </c>
      <c r="H47" s="65">
        <f t="shared" ref="H47:H52" si="16">F47+G47</f>
        <v>536</v>
      </c>
      <c r="I47" s="90" t="s">
        <v>47</v>
      </c>
      <c r="J47" s="100"/>
    </row>
    <row r="48" customHeight="1" spans="1:10">
      <c r="A48" s="80"/>
      <c r="B48" s="64"/>
      <c r="C48" s="65"/>
      <c r="D48" s="66"/>
      <c r="E48" s="65"/>
      <c r="F48" s="65">
        <v>75</v>
      </c>
      <c r="G48" s="65">
        <v>0</v>
      </c>
      <c r="H48" s="65">
        <f t="shared" si="16"/>
        <v>75</v>
      </c>
      <c r="I48" s="90" t="s">
        <v>46</v>
      </c>
      <c r="J48" s="100"/>
    </row>
    <row r="49" customHeight="1" spans="1:10">
      <c r="A49" s="80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90"/>
      <c r="J49" s="100"/>
    </row>
    <row r="50" customHeight="1" spans="1:10">
      <c r="A50" s="80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0"/>
      <c r="J50" s="100"/>
    </row>
    <row r="51" customHeight="1" spans="1:10">
      <c r="A51" s="80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0"/>
      <c r="J51" s="100"/>
    </row>
    <row r="52" customHeight="1" spans="1:10">
      <c r="A52" s="74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0"/>
      <c r="J52" s="100"/>
    </row>
    <row r="53" s="52" customFormat="1" customHeight="1" spans="1:10">
      <c r="A53" s="68"/>
      <c r="B53" s="69" t="s">
        <v>48</v>
      </c>
      <c r="C53" s="70">
        <f>SUM(C46)</f>
        <v>0</v>
      </c>
      <c r="D53" s="70">
        <f t="shared" ref="D53:E53" si="17">SUM(D46)</f>
        <v>0</v>
      </c>
      <c r="E53" s="70">
        <f t="shared" si="17"/>
        <v>0</v>
      </c>
      <c r="F53" s="70">
        <f>SUM(F46:F52)</f>
        <v>611</v>
      </c>
      <c r="G53" s="70">
        <f t="shared" ref="G53:H53" si="18">SUM(G46:G52)</f>
        <v>200</v>
      </c>
      <c r="H53" s="70">
        <f t="shared" si="18"/>
        <v>811</v>
      </c>
      <c r="I53" s="93"/>
      <c r="J53" s="101"/>
    </row>
    <row r="54" customHeight="1" spans="1:10">
      <c r="A54" s="68"/>
      <c r="B54" s="69" t="s">
        <v>49</v>
      </c>
      <c r="C54" s="70">
        <f>SUM(C53,C45,C41,C38,C33,C28,C24,C21,C16,C13)</f>
        <v>50000</v>
      </c>
      <c r="D54" s="70">
        <f t="shared" ref="D54:H54" si="19">SUM(D53,D45,D41,D38,D33,D28,D24,D21,D16,D13)</f>
        <v>0</v>
      </c>
      <c r="E54" s="70">
        <f t="shared" si="19"/>
        <v>50000</v>
      </c>
      <c r="F54" s="70">
        <f t="shared" si="19"/>
        <v>45537.46</v>
      </c>
      <c r="G54" s="70">
        <f t="shared" si="19"/>
        <v>5970.78</v>
      </c>
      <c r="H54" s="70">
        <f t="shared" si="19"/>
        <v>51508.24</v>
      </c>
      <c r="I54" s="93"/>
      <c r="J54" s="102"/>
    </row>
    <row r="58" customHeight="1" spans="1:9">
      <c r="A58" s="81" t="s">
        <v>50</v>
      </c>
      <c r="B58" s="82"/>
      <c r="C58" s="83" t="s">
        <v>51</v>
      </c>
      <c r="D58" s="83"/>
      <c r="E58" s="83" t="s">
        <v>52</v>
      </c>
      <c r="F58" s="83"/>
      <c r="G58" s="83" t="s">
        <v>53</v>
      </c>
      <c r="H58" s="83"/>
      <c r="I58" s="103" t="s">
        <v>54</v>
      </c>
    </row>
    <row r="59" customHeight="1" spans="1:9">
      <c r="A59" s="84">
        <f>E54</f>
        <v>50000</v>
      </c>
      <c r="B59" s="85"/>
      <c r="C59" s="85">
        <f>H54</f>
        <v>51508.24</v>
      </c>
      <c r="D59" s="85"/>
      <c r="E59" s="85">
        <f>F54</f>
        <v>45537.46</v>
      </c>
      <c r="F59" s="85"/>
      <c r="G59" s="85">
        <f>G54</f>
        <v>5970.78</v>
      </c>
      <c r="H59" s="85"/>
      <c r="I59" s="104">
        <f>A59-C59</f>
        <v>-1508.24</v>
      </c>
    </row>
    <row r="61" customHeight="1" spans="1:9">
      <c r="A61" s="86" t="s">
        <v>55</v>
      </c>
      <c r="B61" s="87"/>
      <c r="C61" s="88" t="s">
        <v>56</v>
      </c>
      <c r="D61" s="86"/>
      <c r="E61" s="86" t="s">
        <v>57</v>
      </c>
      <c r="F61" s="86"/>
      <c r="G61" s="86" t="s">
        <v>58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76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45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49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77</v>
      </c>
      <c r="H24" s="21"/>
      <c r="I24" s="21"/>
      <c r="J24" s="21"/>
      <c r="K24" s="21" t="s">
        <v>78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79</v>
      </c>
      <c r="C27" s="16"/>
      <c r="D27" s="16"/>
      <c r="E27" s="16"/>
      <c r="F27" s="16" t="s">
        <v>56</v>
      </c>
      <c r="G27" s="16" t="s">
        <v>80</v>
      </c>
      <c r="H27" s="16"/>
      <c r="I27" s="16"/>
      <c r="J27" s="16" t="s">
        <v>58</v>
      </c>
      <c r="K27" s="16"/>
    </row>
    <row r="30" ht="18.75" spans="1:11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60</v>
      </c>
      <c r="E32" s="6"/>
      <c r="F32" s="7"/>
      <c r="G32" s="7"/>
      <c r="H32" s="6" t="s">
        <v>61</v>
      </c>
      <c r="I32" s="5"/>
      <c r="J32" s="7"/>
      <c r="K32" s="35"/>
    </row>
    <row r="33" ht="20.1" customHeight="1" spans="2:11">
      <c r="B33" s="8"/>
      <c r="C33" s="9"/>
      <c r="D33" s="10" t="s">
        <v>62</v>
      </c>
      <c r="E33" s="10"/>
      <c r="F33" s="11"/>
      <c r="G33" s="11"/>
      <c r="H33" s="10" t="s">
        <v>63</v>
      </c>
      <c r="I33" s="9"/>
      <c r="J33" s="11"/>
      <c r="K33" s="36"/>
    </row>
    <row r="34" ht="20.1" customHeight="1" spans="2:11">
      <c r="B34" s="8"/>
      <c r="C34" s="9"/>
      <c r="D34" s="10" t="s">
        <v>64</v>
      </c>
      <c r="E34" s="10"/>
      <c r="F34" s="11"/>
      <c r="G34" s="11"/>
      <c r="H34" s="10" t="s">
        <v>65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82</v>
      </c>
      <c r="E37" s="27" t="s">
        <v>83</v>
      </c>
      <c r="F37" s="27"/>
      <c r="G37" s="25" t="s">
        <v>84</v>
      </c>
      <c r="H37" s="25" t="s">
        <v>85</v>
      </c>
      <c r="I37" s="25" t="s">
        <v>49</v>
      </c>
      <c r="J37" s="25"/>
      <c r="K37" s="50" t="s">
        <v>72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49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79</v>
      </c>
      <c r="C42" s="16"/>
      <c r="D42" s="16"/>
      <c r="E42" s="16"/>
      <c r="F42" s="16" t="s">
        <v>56</v>
      </c>
      <c r="G42" s="16" t="s">
        <v>80</v>
      </c>
      <c r="H42" s="16"/>
      <c r="I42" s="16"/>
      <c r="J42" s="16" t="s">
        <v>58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2021-04-08T08:45:25Z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