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bookViews>
    <workbookView xWindow="0" yWindow="0" windowWidth="20385" windowHeight="795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1027" concurrentCalc="0"/>
</workbook>
</file>

<file path=xl/calcChain.xml><?xml version="1.0" encoding="utf-8"?>
<calcChain xmlns="http://schemas.openxmlformats.org/spreadsheetml/2006/main">
  <c r="H18" i="3" l="1"/>
  <c r="H20" i="3"/>
  <c r="I34" i="2"/>
  <c r="I35" i="2"/>
  <c r="I36" i="2"/>
  <c r="J31" i="2"/>
  <c r="J30" i="2"/>
  <c r="F30" i="2"/>
  <c r="J29" i="2"/>
  <c r="F29" i="2"/>
  <c r="J28" i="2"/>
  <c r="F28" i="2"/>
  <c r="H18" i="2"/>
  <c r="B21" i="2"/>
  <c r="I18" i="2"/>
  <c r="G21" i="2"/>
  <c r="K21" i="2"/>
  <c r="G18" i="2"/>
  <c r="E48" i="3"/>
  <c r="E55" i="3"/>
  <c r="E44" i="3"/>
  <c r="E47" i="3"/>
  <c r="E41" i="3"/>
  <c r="E43" i="3"/>
  <c r="E36" i="3"/>
  <c r="E40" i="3"/>
  <c r="E31" i="3"/>
  <c r="E35" i="3"/>
  <c r="E25" i="3"/>
  <c r="E30" i="3"/>
  <c r="E22" i="3"/>
  <c r="E24" i="3"/>
  <c r="E17" i="3"/>
  <c r="E21" i="3"/>
  <c r="E14" i="3"/>
  <c r="E16" i="3"/>
  <c r="E8" i="3"/>
  <c r="E13" i="3"/>
  <c r="E56" i="3"/>
  <c r="A61" i="3"/>
  <c r="H48" i="3"/>
  <c r="H49" i="3"/>
  <c r="H50" i="3"/>
  <c r="H51" i="3"/>
  <c r="H52" i="3"/>
  <c r="H53" i="3"/>
  <c r="H54" i="3"/>
  <c r="H55" i="3"/>
  <c r="H44" i="3"/>
  <c r="H45" i="3"/>
  <c r="H46" i="3"/>
  <c r="H47" i="3"/>
  <c r="H41" i="3"/>
  <c r="H42" i="3"/>
  <c r="H43" i="3"/>
  <c r="H36" i="3"/>
  <c r="H37" i="3"/>
  <c r="H38" i="3"/>
  <c r="H39" i="3"/>
  <c r="H40" i="3"/>
  <c r="H31" i="3"/>
  <c r="H32" i="3"/>
  <c r="H33" i="3"/>
  <c r="H34" i="3"/>
  <c r="H35" i="3"/>
  <c r="H25" i="3"/>
  <c r="H26" i="3"/>
  <c r="H27" i="3"/>
  <c r="H28" i="3"/>
  <c r="H29" i="3"/>
  <c r="H30" i="3"/>
  <c r="H22" i="3"/>
  <c r="H23" i="3"/>
  <c r="H24" i="3"/>
  <c r="H17" i="3"/>
  <c r="H19" i="3"/>
  <c r="H21" i="3"/>
  <c r="H14" i="3"/>
  <c r="H15" i="3"/>
  <c r="H16" i="3"/>
  <c r="H8" i="3"/>
  <c r="H9" i="3"/>
  <c r="H10" i="3"/>
  <c r="H11" i="3"/>
  <c r="H12" i="3"/>
  <c r="H13" i="3"/>
  <c r="H56" i="3"/>
  <c r="C61" i="3"/>
  <c r="I61" i="3"/>
  <c r="G55" i="3"/>
  <c r="G47" i="3"/>
  <c r="G43" i="3"/>
  <c r="G40" i="3"/>
  <c r="G35" i="3"/>
  <c r="G30" i="3"/>
  <c r="G24" i="3"/>
  <c r="G21" i="3"/>
  <c r="G16" i="3"/>
  <c r="G13" i="3"/>
  <c r="G56" i="3"/>
  <c r="G61" i="3"/>
  <c r="F55" i="3"/>
  <c r="F47" i="3"/>
  <c r="F43" i="3"/>
  <c r="F40" i="3"/>
  <c r="F35" i="3"/>
  <c r="F30" i="3"/>
  <c r="F24" i="3"/>
  <c r="F21" i="3"/>
  <c r="F16" i="3"/>
  <c r="F13" i="3"/>
  <c r="F56" i="3"/>
  <c r="E61" i="3"/>
  <c r="D55" i="3"/>
  <c r="D47" i="3"/>
  <c r="D43" i="3"/>
  <c r="D40" i="3"/>
  <c r="D35" i="3"/>
  <c r="D30" i="3"/>
  <c r="D24" i="3"/>
  <c r="D21" i="3"/>
  <c r="D16" i="3"/>
  <c r="D13" i="3"/>
  <c r="D56" i="3"/>
  <c r="C55" i="3"/>
  <c r="C47" i="3"/>
  <c r="C43" i="3"/>
  <c r="C40" i="3"/>
  <c r="C35" i="3"/>
  <c r="C30" i="3"/>
  <c r="C24" i="3"/>
  <c r="C21" i="3"/>
  <c r="C16" i="3"/>
  <c r="C13" i="3"/>
  <c r="C56" i="3"/>
</calcChain>
</file>

<file path=xl/sharedStrings.xml><?xml version="1.0" encoding="utf-8"?>
<sst xmlns="http://schemas.openxmlformats.org/spreadsheetml/2006/main" count="115" uniqueCount="94">
  <si>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</si>
  <si>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</si>
  <si>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</si>
  <si>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</si>
  <si>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</si>
  <si>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</si>
  <si>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</si>
  <si>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</si>
  <si>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</si>
  <si>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</si>
  <si>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</si>
  <si>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</si>
  <si>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</si>
  <si>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</si>
  <si>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</si>
  <si>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</si>
  <si>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</si>
  <si>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</si>
  <si>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</si>
  <si>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</si>
  <si>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</si>
  <si>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</si>
  <si>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</si>
  <si>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</si>
  <si>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</si>
  <si>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</si>
  <si>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</si>
  <si>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</si>
  <si>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</si>
  <si>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</si>
  <si>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</si>
  <si>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</si>
  <si>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</si>
  <si>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</si>
  <si>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</si>
  <si>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</si>
  <si>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</si>
  <si>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</si>
  <si>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</si>
  <si>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</si>
  <si>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</si>
  <si>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</si>
  <si>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</si>
  <si>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</si>
  <si>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</si>
  <si>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</si>
  <si>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</si>
  <si>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</si>
  <si>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</si>
  <si>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</si>
  <si>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</si>
  <si>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</si>
  <si>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</si>
  <si>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</si>
  <si>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</si>
  <si>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</si>
  <si>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</si>
  <si>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</si>
  <si>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</si>
  <si>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</si>
  <si>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</si>
  <si>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</si>
  <si>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</si>
  <si>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</si>
  <si>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</si>
  <si>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</si>
  <si>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</si>
  <si>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</si>
  <si>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</si>
  <si>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</si>
  <si>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</si>
  <si>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</si>
  <si>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</si>
  <si>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</si>
  <si>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</si>
  <si>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</si>
  <si>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</si>
  <si>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</si>
  <si>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</si>
  <si>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</si>
  <si>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</si>
  <si>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北京、成都</t>
    <phoneticPr fontId="14" type="noConversion"/>
  </si>
  <si>
    <t>关剑</t>
    <phoneticPr fontId="14" type="noConversion"/>
  </si>
  <si>
    <t>总监</t>
    <phoneticPr fontId="14" type="noConversion"/>
  </si>
  <si>
    <t>2组A部</t>
    <phoneticPr fontId="14" type="noConversion"/>
  </si>
  <si>
    <t>2018.1.24</t>
    <phoneticPr fontId="14" type="noConversion"/>
  </si>
  <si>
    <t>2017.12.14~2017.12.18</t>
    <phoneticPr fontId="14" type="noConversion"/>
  </si>
  <si>
    <t>HMJA-180101-KLB296</t>
    <phoneticPr fontId="14" type="noConversion"/>
  </si>
  <si>
    <t>成都销售出租车费报销</t>
    <phoneticPr fontId="14" type="noConversion"/>
  </si>
  <si>
    <t>滴滴出行车费报销</t>
    <phoneticPr fontId="14" type="noConversion"/>
  </si>
  <si>
    <t>过路过桥费</t>
    <phoneticPr fontId="14" type="noConversion"/>
  </si>
  <si>
    <t>火车票报销</t>
    <phoneticPr fontId="14" type="noConversion"/>
  </si>
  <si>
    <t>团号：HMJA-180101-KLB296</t>
    <phoneticPr fontId="14" type="noConversion"/>
  </si>
  <si>
    <t>会议日期：2018年1月1日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</si>
</sst>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€-2]\ #,##0;[Red]\-[$€-2]\ #,##0"/>
    <numFmt numFmtId="177" formatCode="#,##0.00_ "/>
    <numFmt numFmtId="178" formatCode="0.00_);[Red]\(0.00\)"/>
    <numFmt numFmtId="179" formatCode="#,##0.00;[Red]#,##0.00"/>
    <numFmt numFmtId="180" formatCode="0.00_ "/>
    <numFmt numFmtId="181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12">
    <xf numFmtId="0" fontId="0" fillId="0" borderId="0" xfId="0">
      <alignment vertical="center"/>
    </xf>
    <xf numFmtId="0" fontId="13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80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10" fillId="0" borderId="8" xfId="0" applyFont="1" applyFill="1" applyBorder="1" applyAlignment="1">
      <alignment vertical="center"/>
    </xf>
    <xf numFmtId="176" fontId="10" fillId="0" borderId="8" xfId="0" applyNumberFormat="1" applyFont="1" applyFill="1" applyBorder="1" applyAlignment="1">
      <alignment horizontal="left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181" fontId="0" fillId="0" borderId="9" xfId="0" applyNumberFormat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zoomScale="85" zoomScaleNormal="85" workbookViewId="0">
      <selection activeCell="J8" sqref="J8:J13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5" max="5" width="12.875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79" t="s">
        <v>0</v>
      </c>
      <c r="D2" s="79"/>
      <c r="E2" s="79"/>
      <c r="F2" s="79"/>
      <c r="G2" s="79"/>
      <c r="H2" s="79"/>
      <c r="I2" s="44"/>
      <c r="J2" s="44"/>
      <c r="K2" s="44"/>
      <c r="L2" s="44"/>
    </row>
    <row r="4" spans="1:12" ht="21" customHeight="1" x14ac:dyDescent="0.15">
      <c r="H4" s="60" t="s">
        <v>92</v>
      </c>
      <c r="I4" s="60"/>
      <c r="J4" s="60" t="s">
        <v>93</v>
      </c>
    </row>
    <row r="5" spans="1:12" ht="21" customHeight="1" x14ac:dyDescent="0.15">
      <c r="H5" s="61"/>
      <c r="I5" s="61"/>
      <c r="J5" s="61"/>
    </row>
    <row r="6" spans="1:12" ht="21" customHeight="1" x14ac:dyDescent="0.15">
      <c r="A6" s="77" t="s">
        <v>1</v>
      </c>
      <c r="B6" s="65" t="s">
        <v>2</v>
      </c>
      <c r="C6" s="80" t="s">
        <v>3</v>
      </c>
      <c r="D6" s="80"/>
      <c r="E6" s="80"/>
      <c r="F6" s="81" t="s">
        <v>4</v>
      </c>
      <c r="G6" s="81"/>
      <c r="H6" s="81"/>
      <c r="I6" s="81"/>
      <c r="J6" s="65" t="s">
        <v>5</v>
      </c>
    </row>
    <row r="7" spans="1:12" ht="21" customHeight="1" x14ac:dyDescent="0.15">
      <c r="A7" s="77"/>
      <c r="B7" s="65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5"/>
    </row>
    <row r="8" spans="1:12" ht="21" customHeight="1" x14ac:dyDescent="0.15">
      <c r="A8" s="78">
        <v>1</v>
      </c>
      <c r="B8" s="74" t="s">
        <v>13</v>
      </c>
      <c r="C8" s="66">
        <v>0</v>
      </c>
      <c r="D8" s="70"/>
      <c r="E8" s="66">
        <f>C8*D8</f>
        <v>0</v>
      </c>
      <c r="F8" s="37">
        <v>0</v>
      </c>
      <c r="G8" s="37">
        <v>0</v>
      </c>
      <c r="H8" s="37">
        <f>F8+G8</f>
        <v>0</v>
      </c>
      <c r="I8" s="45"/>
      <c r="J8" s="54"/>
    </row>
    <row r="9" spans="1:12" ht="21" customHeight="1" x14ac:dyDescent="0.15">
      <c r="A9" s="78"/>
      <c r="B9" s="74"/>
      <c r="C9" s="66"/>
      <c r="D9" s="70"/>
      <c r="E9" s="66"/>
      <c r="F9" s="37">
        <v>0</v>
      </c>
      <c r="G9" s="37">
        <v>0</v>
      </c>
      <c r="H9" s="37">
        <f>F9+G9</f>
        <v>0</v>
      </c>
      <c r="I9" s="45"/>
      <c r="J9" s="55"/>
    </row>
    <row r="10" spans="1:12" ht="21" customHeight="1" x14ac:dyDescent="0.15">
      <c r="A10" s="78"/>
      <c r="B10" s="74"/>
      <c r="C10" s="66"/>
      <c r="D10" s="70"/>
      <c r="E10" s="66"/>
      <c r="F10" s="37">
        <v>0</v>
      </c>
      <c r="G10" s="37">
        <v>0</v>
      </c>
      <c r="H10" s="37">
        <f>F10+G10</f>
        <v>0</v>
      </c>
      <c r="I10" s="45"/>
      <c r="J10" s="55"/>
    </row>
    <row r="11" spans="1:12" ht="21" customHeight="1" x14ac:dyDescent="0.15">
      <c r="A11" s="78"/>
      <c r="B11" s="74"/>
      <c r="C11" s="66"/>
      <c r="D11" s="70"/>
      <c r="E11" s="66"/>
      <c r="F11" s="37">
        <v>0</v>
      </c>
      <c r="G11" s="37">
        <v>0</v>
      </c>
      <c r="H11" s="37">
        <f>F11+G11</f>
        <v>0</v>
      </c>
      <c r="I11" s="45"/>
      <c r="J11" s="55"/>
    </row>
    <row r="12" spans="1:12" ht="21" customHeight="1" x14ac:dyDescent="0.15">
      <c r="A12" s="78"/>
      <c r="B12" s="74"/>
      <c r="C12" s="66"/>
      <c r="D12" s="70"/>
      <c r="E12" s="66"/>
      <c r="F12" s="37">
        <v>0</v>
      </c>
      <c r="G12" s="37">
        <v>0</v>
      </c>
      <c r="H12" s="37">
        <f>F12+G12</f>
        <v>0</v>
      </c>
      <c r="I12" s="45"/>
      <c r="J12" s="55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6"/>
      <c r="J13" s="56"/>
    </row>
    <row r="14" spans="1:12" ht="21" customHeight="1" x14ac:dyDescent="0.15">
      <c r="A14" s="71">
        <v>2</v>
      </c>
      <c r="B14" s="85" t="s">
        <v>15</v>
      </c>
      <c r="C14" s="67">
        <v>0</v>
      </c>
      <c r="D14" s="71"/>
      <c r="E14" s="67">
        <f>C14*D14</f>
        <v>0</v>
      </c>
      <c r="F14" s="37">
        <v>0</v>
      </c>
      <c r="G14" s="37">
        <v>0</v>
      </c>
      <c r="H14" s="37">
        <f>F14+G14</f>
        <v>0</v>
      </c>
      <c r="I14" s="45"/>
      <c r="J14" s="54" t="s">
        <v>16</v>
      </c>
    </row>
    <row r="15" spans="1:12" ht="21" customHeight="1" x14ac:dyDescent="0.15">
      <c r="A15" s="72"/>
      <c r="B15" s="86"/>
      <c r="C15" s="68"/>
      <c r="D15" s="72"/>
      <c r="E15" s="68"/>
      <c r="F15" s="37">
        <v>0</v>
      </c>
      <c r="G15" s="37">
        <v>0</v>
      </c>
      <c r="H15" s="37">
        <f t="shared" ref="H15" si="1">F15+G15</f>
        <v>0</v>
      </c>
      <c r="I15" s="45"/>
      <c r="J15" s="55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6"/>
    </row>
    <row r="17" spans="1:10" ht="21" customHeight="1" x14ac:dyDescent="0.15">
      <c r="A17" s="78">
        <v>3</v>
      </c>
      <c r="B17" s="74" t="s">
        <v>18</v>
      </c>
      <c r="C17" s="66">
        <v>0</v>
      </c>
      <c r="D17" s="70"/>
      <c r="E17" s="66">
        <f>C17*D17</f>
        <v>0</v>
      </c>
      <c r="F17" s="37">
        <v>1900.56</v>
      </c>
      <c r="G17" s="37">
        <v>0</v>
      </c>
      <c r="H17" s="37">
        <f>F17+G17</f>
        <v>1900.56</v>
      </c>
      <c r="I17" s="45" t="s">
        <v>88</v>
      </c>
      <c r="J17" s="62" t="s">
        <v>19</v>
      </c>
    </row>
    <row r="18" spans="1:10" ht="21" customHeight="1" x14ac:dyDescent="0.15">
      <c r="A18" s="78"/>
      <c r="B18" s="74"/>
      <c r="C18" s="66"/>
      <c r="D18" s="70"/>
      <c r="E18" s="66"/>
      <c r="F18" s="37">
        <v>1153</v>
      </c>
      <c r="G18" s="37">
        <v>0</v>
      </c>
      <c r="H18" s="37">
        <f>F18+G18</f>
        <v>1153</v>
      </c>
      <c r="I18" s="45" t="s">
        <v>89</v>
      </c>
      <c r="J18" s="63"/>
    </row>
    <row r="19" spans="1:10" ht="21" customHeight="1" x14ac:dyDescent="0.15">
      <c r="A19" s="78"/>
      <c r="B19" s="74"/>
      <c r="C19" s="66"/>
      <c r="D19" s="70"/>
      <c r="E19" s="66"/>
      <c r="F19" s="37">
        <v>15</v>
      </c>
      <c r="G19" s="37">
        <v>0</v>
      </c>
      <c r="H19" s="37">
        <f>F19+G19</f>
        <v>15</v>
      </c>
      <c r="I19" s="45" t="s">
        <v>90</v>
      </c>
      <c r="J19" s="63"/>
    </row>
    <row r="20" spans="1:10" ht="21" customHeight="1" x14ac:dyDescent="0.15">
      <c r="A20" s="78"/>
      <c r="B20" s="74"/>
      <c r="C20" s="66"/>
      <c r="D20" s="70"/>
      <c r="E20" s="66"/>
      <c r="F20" s="37">
        <v>1102</v>
      </c>
      <c r="G20" s="37">
        <v>0</v>
      </c>
      <c r="H20" s="37">
        <f>F20+G4</f>
        <v>1102</v>
      </c>
      <c r="I20" s="45" t="s">
        <v>91</v>
      </c>
      <c r="J20" s="63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>SUM(D17)</f>
        <v>0</v>
      </c>
      <c r="E21" s="40">
        <f>SUM(E17)</f>
        <v>0</v>
      </c>
      <c r="F21" s="40">
        <f>SUM(F17:F20)</f>
        <v>4170.5599999999995</v>
      </c>
      <c r="G21" s="40">
        <f>SUM(G17:G20)</f>
        <v>0</v>
      </c>
      <c r="H21" s="40">
        <f>SUM(H17:H20)</f>
        <v>4170.5599999999995</v>
      </c>
      <c r="I21" s="46"/>
      <c r="J21" s="64"/>
    </row>
    <row r="22" spans="1:10" ht="21" customHeight="1" x14ac:dyDescent="0.15">
      <c r="A22" s="78">
        <v>4</v>
      </c>
      <c r="B22" s="74" t="s">
        <v>21</v>
      </c>
      <c r="C22" s="66">
        <v>0</v>
      </c>
      <c r="D22" s="70"/>
      <c r="E22" s="66">
        <f>C22*D22</f>
        <v>0</v>
      </c>
      <c r="F22" s="37">
        <v>0</v>
      </c>
      <c r="G22" s="37">
        <v>0</v>
      </c>
      <c r="H22" s="37">
        <f>F22+G22</f>
        <v>0</v>
      </c>
      <c r="I22" s="45"/>
      <c r="J22" s="62" t="s">
        <v>22</v>
      </c>
    </row>
    <row r="23" spans="1:10" ht="21" customHeight="1" x14ac:dyDescent="0.15">
      <c r="A23" s="78"/>
      <c r="B23" s="74"/>
      <c r="C23" s="66"/>
      <c r="D23" s="70"/>
      <c r="E23" s="66"/>
      <c r="F23" s="37">
        <v>0</v>
      </c>
      <c r="G23" s="37">
        <v>0</v>
      </c>
      <c r="H23" s="37">
        <f>F23+G23</f>
        <v>0</v>
      </c>
      <c r="I23" s="45"/>
      <c r="J23" s="63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2">SUM(D22)</f>
        <v>0</v>
      </c>
      <c r="E24" s="40">
        <f t="shared" si="2"/>
        <v>0</v>
      </c>
      <c r="F24" s="40">
        <f>SUM(F22:F23)</f>
        <v>0</v>
      </c>
      <c r="G24" s="40">
        <f t="shared" ref="G24:H24" si="3">SUM(G22:G23)</f>
        <v>0</v>
      </c>
      <c r="H24" s="40">
        <f t="shared" si="3"/>
        <v>0</v>
      </c>
      <c r="I24" s="46"/>
      <c r="J24" s="64"/>
    </row>
    <row r="25" spans="1:10" ht="21" customHeight="1" x14ac:dyDescent="0.15">
      <c r="A25" s="71">
        <v>5</v>
      </c>
      <c r="B25" s="85" t="s">
        <v>24</v>
      </c>
      <c r="C25" s="67">
        <v>0</v>
      </c>
      <c r="D25" s="71">
        <v>1</v>
      </c>
      <c r="E25" s="67">
        <f>C25*D25</f>
        <v>0</v>
      </c>
      <c r="F25" s="37">
        <v>0</v>
      </c>
      <c r="G25" s="37">
        <v>0</v>
      </c>
      <c r="H25" s="37">
        <f>F25+G25</f>
        <v>0</v>
      </c>
      <c r="I25" s="47"/>
      <c r="J25" s="54" t="s">
        <v>25</v>
      </c>
    </row>
    <row r="26" spans="1:10" ht="21" customHeight="1" x14ac:dyDescent="0.15">
      <c r="A26" s="73"/>
      <c r="B26" s="87"/>
      <c r="C26" s="69"/>
      <c r="D26" s="73"/>
      <c r="E26" s="69"/>
      <c r="F26" s="37">
        <v>0</v>
      </c>
      <c r="G26" s="37">
        <v>0</v>
      </c>
      <c r="H26" s="37">
        <f>F26+G26</f>
        <v>0</v>
      </c>
      <c r="I26" s="48"/>
      <c r="J26" s="55"/>
    </row>
    <row r="27" spans="1:10" ht="21" customHeight="1" x14ac:dyDescent="0.15">
      <c r="A27" s="73"/>
      <c r="B27" s="87"/>
      <c r="C27" s="69"/>
      <c r="D27" s="73"/>
      <c r="E27" s="69"/>
      <c r="F27" s="37">
        <v>0</v>
      </c>
      <c r="G27" s="37">
        <v>0</v>
      </c>
      <c r="H27" s="37">
        <f>F27+G27</f>
        <v>0</v>
      </c>
      <c r="I27" s="48"/>
      <c r="J27" s="55"/>
    </row>
    <row r="28" spans="1:10" ht="21" customHeight="1" x14ac:dyDescent="0.15">
      <c r="A28" s="73"/>
      <c r="B28" s="87"/>
      <c r="C28" s="69"/>
      <c r="D28" s="73"/>
      <c r="E28" s="69"/>
      <c r="F28" s="37">
        <v>0</v>
      </c>
      <c r="G28" s="37">
        <v>0</v>
      </c>
      <c r="H28" s="37">
        <f>F28+G28</f>
        <v>0</v>
      </c>
      <c r="I28" s="48"/>
      <c r="J28" s="55"/>
    </row>
    <row r="29" spans="1:10" ht="21" customHeight="1" x14ac:dyDescent="0.15">
      <c r="A29" s="72"/>
      <c r="B29" s="86"/>
      <c r="C29" s="68"/>
      <c r="D29" s="72"/>
      <c r="E29" s="68"/>
      <c r="F29" s="37">
        <v>0</v>
      </c>
      <c r="G29" s="37">
        <v>0</v>
      </c>
      <c r="H29" s="37">
        <f t="shared" ref="H29" si="4">F29+G29</f>
        <v>0</v>
      </c>
      <c r="I29" s="48"/>
      <c r="J29" s="55"/>
    </row>
    <row r="30" spans="1:10" s="30" customFormat="1" ht="21" customHeight="1" x14ac:dyDescent="0.15">
      <c r="A30" s="38"/>
      <c r="B30" s="39" t="s">
        <v>26</v>
      </c>
      <c r="C30" s="40">
        <f>SUM(C25)</f>
        <v>0</v>
      </c>
      <c r="D30" s="40">
        <f t="shared" ref="D30:E30" si="5">SUM(D25)</f>
        <v>1</v>
      </c>
      <c r="E30" s="40">
        <f t="shared" si="5"/>
        <v>0</v>
      </c>
      <c r="F30" s="40">
        <f>SUM(F25:F29)</f>
        <v>0</v>
      </c>
      <c r="G30" s="40">
        <f>SUM(G25:G29)</f>
        <v>0</v>
      </c>
      <c r="H30" s="40">
        <f>SUM(H25:H29)</f>
        <v>0</v>
      </c>
      <c r="I30" s="46"/>
      <c r="J30" s="56"/>
    </row>
    <row r="31" spans="1:10" ht="21" customHeight="1" x14ac:dyDescent="0.15">
      <c r="A31" s="78">
        <v>6</v>
      </c>
      <c r="B31" s="74" t="s">
        <v>27</v>
      </c>
      <c r="C31" s="66">
        <v>0</v>
      </c>
      <c r="D31" s="70"/>
      <c r="E31" s="66">
        <f t="shared" ref="E31:E48" si="6">C31*D31</f>
        <v>0</v>
      </c>
      <c r="F31" s="37">
        <v>0</v>
      </c>
      <c r="G31" s="37">
        <v>0</v>
      </c>
      <c r="H31" s="37">
        <f t="shared" ref="H31:H48" si="7">F31+G31</f>
        <v>0</v>
      </c>
      <c r="I31" s="45"/>
      <c r="J31" s="54" t="s">
        <v>28</v>
      </c>
    </row>
    <row r="32" spans="1:10" ht="21" customHeight="1" x14ac:dyDescent="0.15">
      <c r="A32" s="78"/>
      <c r="B32" s="74"/>
      <c r="C32" s="66"/>
      <c r="D32" s="70"/>
      <c r="E32" s="66"/>
      <c r="F32" s="37">
        <v>0</v>
      </c>
      <c r="G32" s="37">
        <v>0</v>
      </c>
      <c r="H32" s="37">
        <f t="shared" si="7"/>
        <v>0</v>
      </c>
      <c r="I32" s="45"/>
      <c r="J32" s="63"/>
    </row>
    <row r="33" spans="1:10" ht="21" customHeight="1" x14ac:dyDescent="0.15">
      <c r="A33" s="78"/>
      <c r="B33" s="74"/>
      <c r="C33" s="66"/>
      <c r="D33" s="70"/>
      <c r="E33" s="66"/>
      <c r="F33" s="37">
        <v>0</v>
      </c>
      <c r="G33" s="37">
        <v>0</v>
      </c>
      <c r="H33" s="37">
        <f t="shared" si="7"/>
        <v>0</v>
      </c>
      <c r="I33" s="45"/>
      <c r="J33" s="63"/>
    </row>
    <row r="34" spans="1:10" ht="21" customHeight="1" x14ac:dyDescent="0.15">
      <c r="A34" s="78"/>
      <c r="B34" s="74"/>
      <c r="C34" s="66"/>
      <c r="D34" s="70"/>
      <c r="E34" s="66"/>
      <c r="F34" s="37">
        <v>0</v>
      </c>
      <c r="G34" s="37">
        <v>0</v>
      </c>
      <c r="H34" s="37">
        <f t="shared" si="7"/>
        <v>0</v>
      </c>
      <c r="I34" s="45"/>
      <c r="J34" s="63"/>
    </row>
    <row r="35" spans="1:10" s="30" customFormat="1" ht="21" customHeight="1" x14ac:dyDescent="0.15">
      <c r="A35" s="38"/>
      <c r="B35" s="39" t="s">
        <v>29</v>
      </c>
      <c r="C35" s="40">
        <f>SUM(C31)</f>
        <v>0</v>
      </c>
      <c r="D35" s="40">
        <f t="shared" ref="D35:E35" si="8">SUM(D31)</f>
        <v>0</v>
      </c>
      <c r="E35" s="40">
        <f t="shared" si="8"/>
        <v>0</v>
      </c>
      <c r="F35" s="40">
        <f>SUM(F31:F34)</f>
        <v>0</v>
      </c>
      <c r="G35" s="40">
        <f t="shared" ref="G35:H35" si="9">SUM(G31:G34)</f>
        <v>0</v>
      </c>
      <c r="H35" s="40">
        <f t="shared" si="9"/>
        <v>0</v>
      </c>
      <c r="I35" s="46"/>
      <c r="J35" s="64"/>
    </row>
    <row r="36" spans="1:10" ht="21" customHeight="1" x14ac:dyDescent="0.15">
      <c r="A36" s="78">
        <v>7</v>
      </c>
      <c r="B36" s="74" t="s">
        <v>30</v>
      </c>
      <c r="C36" s="66">
        <v>0</v>
      </c>
      <c r="D36" s="70"/>
      <c r="E36" s="66">
        <f t="shared" si="6"/>
        <v>0</v>
      </c>
      <c r="F36" s="37">
        <v>0</v>
      </c>
      <c r="G36" s="37">
        <v>0</v>
      </c>
      <c r="H36" s="37">
        <f t="shared" si="7"/>
        <v>0</v>
      </c>
      <c r="I36" s="45"/>
      <c r="J36" s="57"/>
    </row>
    <row r="37" spans="1:10" ht="21" customHeight="1" x14ac:dyDescent="0.15">
      <c r="A37" s="78"/>
      <c r="B37" s="74"/>
      <c r="C37" s="66"/>
      <c r="D37" s="70"/>
      <c r="E37" s="66"/>
      <c r="F37" s="37">
        <v>0</v>
      </c>
      <c r="G37" s="37">
        <v>0</v>
      </c>
      <c r="H37" s="37">
        <f t="shared" si="7"/>
        <v>0</v>
      </c>
      <c r="I37" s="45"/>
      <c r="J37" s="58"/>
    </row>
    <row r="38" spans="1:10" ht="21" customHeight="1" x14ac:dyDescent="0.15">
      <c r="A38" s="78"/>
      <c r="B38" s="74"/>
      <c r="C38" s="66"/>
      <c r="D38" s="70"/>
      <c r="E38" s="66"/>
      <c r="F38" s="37">
        <v>0</v>
      </c>
      <c r="G38" s="37">
        <v>0</v>
      </c>
      <c r="H38" s="37">
        <f t="shared" si="7"/>
        <v>0</v>
      </c>
      <c r="I38" s="45"/>
      <c r="J38" s="58"/>
    </row>
    <row r="39" spans="1:10" ht="21" customHeight="1" x14ac:dyDescent="0.15">
      <c r="A39" s="78"/>
      <c r="B39" s="74"/>
      <c r="C39" s="66"/>
      <c r="D39" s="70"/>
      <c r="E39" s="66"/>
      <c r="F39" s="37">
        <v>0</v>
      </c>
      <c r="G39" s="37">
        <v>0</v>
      </c>
      <c r="H39" s="37">
        <f t="shared" si="7"/>
        <v>0</v>
      </c>
      <c r="I39" s="45"/>
      <c r="J39" s="58"/>
    </row>
    <row r="40" spans="1:10" s="30" customFormat="1" ht="21" customHeight="1" x14ac:dyDescent="0.15">
      <c r="A40" s="38"/>
      <c r="B40" s="39" t="s">
        <v>31</v>
      </c>
      <c r="C40" s="40">
        <f>SUM(C36)</f>
        <v>0</v>
      </c>
      <c r="D40" s="40">
        <f t="shared" ref="D40:E40" si="10">SUM(D36)</f>
        <v>0</v>
      </c>
      <c r="E40" s="40">
        <f t="shared" si="10"/>
        <v>0</v>
      </c>
      <c r="F40" s="40">
        <f>SUM(F36:F39)</f>
        <v>0</v>
      </c>
      <c r="G40" s="40">
        <f t="shared" ref="G40:H40" si="11">SUM(G36:G39)</f>
        <v>0</v>
      </c>
      <c r="H40" s="40">
        <f t="shared" si="11"/>
        <v>0</v>
      </c>
      <c r="I40" s="46"/>
      <c r="J40" s="59"/>
    </row>
    <row r="41" spans="1:10" ht="21" customHeight="1" x14ac:dyDescent="0.15">
      <c r="A41" s="78">
        <v>8</v>
      </c>
      <c r="B41" s="74" t="s">
        <v>32</v>
      </c>
      <c r="C41" s="66">
        <v>0</v>
      </c>
      <c r="D41" s="70"/>
      <c r="E41" s="66">
        <f t="shared" si="6"/>
        <v>0</v>
      </c>
      <c r="F41" s="37">
        <v>0</v>
      </c>
      <c r="G41" s="37">
        <v>0</v>
      </c>
      <c r="H41" s="37">
        <f t="shared" si="7"/>
        <v>0</v>
      </c>
      <c r="I41" s="45"/>
      <c r="J41" s="62" t="s">
        <v>33</v>
      </c>
    </row>
    <row r="42" spans="1:10" ht="21" customHeight="1" x14ac:dyDescent="0.15">
      <c r="A42" s="78"/>
      <c r="B42" s="74"/>
      <c r="C42" s="66"/>
      <c r="D42" s="70"/>
      <c r="E42" s="66"/>
      <c r="F42" s="37">
        <v>0</v>
      </c>
      <c r="G42" s="37">
        <v>0</v>
      </c>
      <c r="H42" s="37">
        <f t="shared" si="7"/>
        <v>0</v>
      </c>
      <c r="I42" s="45"/>
      <c r="J42" s="63"/>
    </row>
    <row r="43" spans="1:10" s="30" customFormat="1" ht="21" customHeight="1" x14ac:dyDescent="0.15">
      <c r="A43" s="38"/>
      <c r="B43" s="39" t="s">
        <v>34</v>
      </c>
      <c r="C43" s="40">
        <f>SUM(C41)</f>
        <v>0</v>
      </c>
      <c r="D43" s="40">
        <f t="shared" ref="D43:E43" si="12">SUM(D41)</f>
        <v>0</v>
      </c>
      <c r="E43" s="40">
        <f t="shared" si="12"/>
        <v>0</v>
      </c>
      <c r="F43" s="40">
        <f>SUM(F41:F42)</f>
        <v>0</v>
      </c>
      <c r="G43" s="40">
        <f t="shared" ref="G43:H43" si="13">SUM(G41:G42)</f>
        <v>0</v>
      </c>
      <c r="H43" s="40">
        <f t="shared" si="13"/>
        <v>0</v>
      </c>
      <c r="I43" s="46"/>
      <c r="J43" s="64"/>
    </row>
    <row r="44" spans="1:10" ht="21" customHeight="1" x14ac:dyDescent="0.15">
      <c r="A44" s="78">
        <v>9</v>
      </c>
      <c r="B44" s="74" t="s">
        <v>35</v>
      </c>
      <c r="C44" s="66">
        <v>0</v>
      </c>
      <c r="D44" s="70"/>
      <c r="E44" s="66">
        <f t="shared" si="6"/>
        <v>0</v>
      </c>
      <c r="F44" s="37">
        <v>0</v>
      </c>
      <c r="G44" s="37">
        <v>0</v>
      </c>
      <c r="H44" s="37">
        <f t="shared" si="7"/>
        <v>0</v>
      </c>
      <c r="I44" s="45"/>
      <c r="J44" s="54" t="s">
        <v>36</v>
      </c>
    </row>
    <row r="45" spans="1:10" ht="21" customHeight="1" x14ac:dyDescent="0.15">
      <c r="A45" s="78"/>
      <c r="B45" s="74"/>
      <c r="C45" s="66"/>
      <c r="D45" s="70"/>
      <c r="E45" s="66"/>
      <c r="F45" s="37">
        <v>0</v>
      </c>
      <c r="G45" s="37">
        <v>0</v>
      </c>
      <c r="H45" s="37">
        <f t="shared" si="7"/>
        <v>0</v>
      </c>
      <c r="I45" s="45"/>
      <c r="J45" s="55"/>
    </row>
    <row r="46" spans="1:10" ht="21" customHeight="1" x14ac:dyDescent="0.15">
      <c r="A46" s="78"/>
      <c r="B46" s="74"/>
      <c r="C46" s="66"/>
      <c r="D46" s="70"/>
      <c r="E46" s="66"/>
      <c r="F46" s="37">
        <v>0</v>
      </c>
      <c r="G46" s="37">
        <v>0</v>
      </c>
      <c r="H46" s="37">
        <f t="shared" si="7"/>
        <v>0</v>
      </c>
      <c r="I46" s="45"/>
      <c r="J46" s="55"/>
    </row>
    <row r="47" spans="1:10" s="30" customFormat="1" ht="21" customHeight="1" x14ac:dyDescent="0.15">
      <c r="A47" s="38"/>
      <c r="B47" s="39" t="s">
        <v>37</v>
      </c>
      <c r="C47" s="40">
        <f>SUM(C44)</f>
        <v>0</v>
      </c>
      <c r="D47" s="40">
        <f t="shared" ref="D47:E47" si="14">SUM(D44)</f>
        <v>0</v>
      </c>
      <c r="E47" s="40">
        <f t="shared" si="14"/>
        <v>0</v>
      </c>
      <c r="F47" s="40">
        <f>SUM(F44:F46)</f>
        <v>0</v>
      </c>
      <c r="G47" s="40">
        <f t="shared" ref="G47:H47" si="15">SUM(G44:G46)</f>
        <v>0</v>
      </c>
      <c r="H47" s="40">
        <f t="shared" si="15"/>
        <v>0</v>
      </c>
      <c r="I47" s="46"/>
      <c r="J47" s="56"/>
    </row>
    <row r="48" spans="1:10" ht="21" customHeight="1" x14ac:dyDescent="0.15">
      <c r="A48" s="71">
        <v>10</v>
      </c>
      <c r="B48" s="74" t="s">
        <v>38</v>
      </c>
      <c r="C48" s="66">
        <v>0</v>
      </c>
      <c r="D48" s="70">
        <v>0</v>
      </c>
      <c r="E48" s="66">
        <f t="shared" si="6"/>
        <v>0</v>
      </c>
      <c r="F48" s="37">
        <v>0</v>
      </c>
      <c r="G48" s="37">
        <v>0</v>
      </c>
      <c r="H48" s="37">
        <f t="shared" si="7"/>
        <v>0</v>
      </c>
      <c r="I48" s="53"/>
      <c r="J48" s="57"/>
    </row>
    <row r="49" spans="1:10" ht="21" customHeight="1" x14ac:dyDescent="0.15">
      <c r="A49" s="73"/>
      <c r="B49" s="74"/>
      <c r="C49" s="66"/>
      <c r="D49" s="70"/>
      <c r="E49" s="66"/>
      <c r="F49" s="37">
        <v>0</v>
      </c>
      <c r="G49" s="37">
        <v>0</v>
      </c>
      <c r="H49" s="37">
        <f t="shared" ref="H49:H54" si="16">F49+G49</f>
        <v>0</v>
      </c>
      <c r="I49" s="45"/>
      <c r="J49" s="58"/>
    </row>
    <row r="50" spans="1:10" ht="21" customHeight="1" x14ac:dyDescent="0.15">
      <c r="A50" s="73"/>
      <c r="B50" s="74"/>
      <c r="C50" s="66"/>
      <c r="D50" s="70"/>
      <c r="E50" s="66"/>
      <c r="F50" s="37">
        <v>0</v>
      </c>
      <c r="G50" s="37">
        <v>0</v>
      </c>
      <c r="H50" s="37">
        <f t="shared" si="16"/>
        <v>0</v>
      </c>
      <c r="I50" s="45"/>
      <c r="J50" s="58"/>
    </row>
    <row r="51" spans="1:10" ht="21" customHeight="1" x14ac:dyDescent="0.15">
      <c r="A51" s="73"/>
      <c r="B51" s="74"/>
      <c r="C51" s="66"/>
      <c r="D51" s="70"/>
      <c r="E51" s="66"/>
      <c r="F51" s="37">
        <v>0</v>
      </c>
      <c r="G51" s="37">
        <v>0</v>
      </c>
      <c r="H51" s="37">
        <f t="shared" si="16"/>
        <v>0</v>
      </c>
      <c r="I51" s="45"/>
      <c r="J51" s="58"/>
    </row>
    <row r="52" spans="1:10" ht="21" customHeight="1" x14ac:dyDescent="0.15">
      <c r="A52" s="73"/>
      <c r="B52" s="74"/>
      <c r="C52" s="66"/>
      <c r="D52" s="70"/>
      <c r="E52" s="66"/>
      <c r="F52" s="37">
        <v>0</v>
      </c>
      <c r="G52" s="37">
        <v>0</v>
      </c>
      <c r="H52" s="37">
        <f t="shared" si="16"/>
        <v>0</v>
      </c>
      <c r="I52" s="45"/>
      <c r="J52" s="58"/>
    </row>
    <row r="53" spans="1:10" ht="21" customHeight="1" x14ac:dyDescent="0.15">
      <c r="A53" s="73"/>
      <c r="B53" s="74"/>
      <c r="C53" s="66"/>
      <c r="D53" s="70"/>
      <c r="E53" s="66"/>
      <c r="F53" s="37">
        <v>0</v>
      </c>
      <c r="G53" s="37">
        <v>0</v>
      </c>
      <c r="H53" s="37">
        <f t="shared" si="16"/>
        <v>0</v>
      </c>
      <c r="I53" s="45"/>
      <c r="J53" s="58"/>
    </row>
    <row r="54" spans="1:10" ht="21" customHeight="1" x14ac:dyDescent="0.15">
      <c r="A54" s="72"/>
      <c r="B54" s="74"/>
      <c r="C54" s="66"/>
      <c r="D54" s="70"/>
      <c r="E54" s="66"/>
      <c r="F54" s="37">
        <v>0</v>
      </c>
      <c r="G54" s="37">
        <v>0</v>
      </c>
      <c r="H54" s="37">
        <f t="shared" si="16"/>
        <v>0</v>
      </c>
      <c r="I54" s="45"/>
      <c r="J54" s="58"/>
    </row>
    <row r="55" spans="1:10" s="30" customFormat="1" ht="21" customHeight="1" x14ac:dyDescent="0.15">
      <c r="A55" s="38"/>
      <c r="B55" s="39" t="s">
        <v>39</v>
      </c>
      <c r="C55" s="40">
        <f>SUM(C48)</f>
        <v>0</v>
      </c>
      <c r="D55" s="40">
        <f t="shared" ref="D55:E55" si="17">SUM(D48)</f>
        <v>0</v>
      </c>
      <c r="E55" s="40">
        <f t="shared" si="17"/>
        <v>0</v>
      </c>
      <c r="F55" s="40">
        <f>SUM(F48:F54)</f>
        <v>0</v>
      </c>
      <c r="G55" s="40">
        <f t="shared" ref="G55:H55" si="18">SUM(G48:G54)</f>
        <v>0</v>
      </c>
      <c r="H55" s="40">
        <f t="shared" si="18"/>
        <v>0</v>
      </c>
      <c r="I55" s="46"/>
      <c r="J55" s="59"/>
    </row>
    <row r="56" spans="1:10" ht="21" customHeight="1" x14ac:dyDescent="0.15">
      <c r="A56" s="38"/>
      <c r="B56" s="39" t="s">
        <v>40</v>
      </c>
      <c r="C56" s="40">
        <f t="shared" ref="C56:H56" si="19">SUM(C55,C47,C43,C40,C35,C30,C24,C21,C16,C13)</f>
        <v>0</v>
      </c>
      <c r="D56" s="40">
        <f t="shared" si="19"/>
        <v>1</v>
      </c>
      <c r="E56" s="40">
        <f t="shared" si="19"/>
        <v>0</v>
      </c>
      <c r="F56" s="40">
        <f t="shared" si="19"/>
        <v>4170.5599999999995</v>
      </c>
      <c r="G56" s="40">
        <f t="shared" si="19"/>
        <v>0</v>
      </c>
      <c r="H56" s="40">
        <f t="shared" si="19"/>
        <v>4170.5599999999995</v>
      </c>
      <c r="I56" s="46"/>
      <c r="J56" s="49"/>
    </row>
    <row r="60" spans="1:10" ht="21" customHeight="1" x14ac:dyDescent="0.15">
      <c r="A60" s="82" t="s">
        <v>41</v>
      </c>
      <c r="B60" s="83"/>
      <c r="C60" s="84" t="s">
        <v>42</v>
      </c>
      <c r="D60" s="84"/>
      <c r="E60" s="84" t="s">
        <v>43</v>
      </c>
      <c r="F60" s="84"/>
      <c r="G60" s="84" t="s">
        <v>44</v>
      </c>
      <c r="H60" s="84"/>
      <c r="I60" s="50" t="s">
        <v>45</v>
      </c>
    </row>
    <row r="61" spans="1:10" ht="21" customHeight="1" x14ac:dyDescent="0.15">
      <c r="A61" s="75">
        <f>E56</f>
        <v>0</v>
      </c>
      <c r="B61" s="76"/>
      <c r="C61" s="76">
        <f>H56</f>
        <v>4170.5599999999995</v>
      </c>
      <c r="D61" s="76"/>
      <c r="E61" s="76">
        <f>F56</f>
        <v>4170.5599999999995</v>
      </c>
      <c r="F61" s="76"/>
      <c r="G61" s="76">
        <f>G56</f>
        <v>0</v>
      </c>
      <c r="H61" s="76"/>
      <c r="I61" s="51">
        <f>A61-C61</f>
        <v>-4170.5599999999995</v>
      </c>
    </row>
    <row r="63" spans="1:10" ht="21" customHeight="1" x14ac:dyDescent="0.15">
      <c r="A63" s="41" t="s">
        <v>46</v>
      </c>
      <c r="B63" s="42"/>
      <c r="C63" s="43" t="s">
        <v>47</v>
      </c>
      <c r="D63" s="41"/>
      <c r="E63" s="41" t="s">
        <v>48</v>
      </c>
      <c r="F63" s="41"/>
      <c r="G63" s="41" t="s">
        <v>49</v>
      </c>
      <c r="H63" s="41"/>
      <c r="I63" s="42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4"/>
    <mergeCell ref="J25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P15" sqref="P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9" t="s">
        <v>50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102" t="s">
        <v>82</v>
      </c>
      <c r="G5" s="102"/>
      <c r="H5" s="5" t="s">
        <v>52</v>
      </c>
      <c r="I5" s="4"/>
      <c r="J5" s="102" t="s">
        <v>83</v>
      </c>
      <c r="K5" s="103"/>
    </row>
    <row r="6" spans="2:11" ht="20.100000000000001" customHeight="1" x14ac:dyDescent="0.15">
      <c r="B6" s="6"/>
      <c r="C6" s="7"/>
      <c r="D6" s="8" t="s">
        <v>53</v>
      </c>
      <c r="E6" s="8"/>
      <c r="F6" s="104" t="s">
        <v>81</v>
      </c>
      <c r="G6" s="104"/>
      <c r="H6" s="8" t="s">
        <v>54</v>
      </c>
      <c r="I6" s="7"/>
      <c r="J6" s="104" t="s">
        <v>84</v>
      </c>
      <c r="K6" s="105"/>
    </row>
    <row r="7" spans="2:11" ht="20.100000000000001" customHeight="1" x14ac:dyDescent="0.15">
      <c r="B7" s="6"/>
      <c r="C7" s="7"/>
      <c r="D7" s="8" t="s">
        <v>55</v>
      </c>
      <c r="E7" s="8"/>
      <c r="F7" s="104" t="s">
        <v>86</v>
      </c>
      <c r="G7" s="104"/>
      <c r="H7" s="8" t="s">
        <v>56</v>
      </c>
      <c r="I7" s="22"/>
      <c r="J7" s="104" t="s">
        <v>85</v>
      </c>
      <c r="K7" s="10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99" t="s">
        <v>87</v>
      </c>
      <c r="K8" s="100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10" t="s">
        <v>1</v>
      </c>
      <c r="C10" s="111"/>
      <c r="D10" s="14" t="s">
        <v>58</v>
      </c>
      <c r="E10" s="88" t="s">
        <v>59</v>
      </c>
      <c r="F10" s="90"/>
      <c r="G10" s="16" t="s">
        <v>60</v>
      </c>
      <c r="H10" s="15" t="s">
        <v>61</v>
      </c>
      <c r="I10" s="88" t="s">
        <v>62</v>
      </c>
      <c r="J10" s="90"/>
      <c r="K10" s="16" t="s">
        <v>63</v>
      </c>
    </row>
    <row r="11" spans="2:11" ht="20.100000000000001" customHeight="1" x14ac:dyDescent="0.15">
      <c r="B11" s="108">
        <v>1</v>
      </c>
      <c r="C11" s="109"/>
      <c r="D11" s="93" t="s">
        <v>64</v>
      </c>
      <c r="E11" s="108" t="s">
        <v>65</v>
      </c>
      <c r="F11" s="109"/>
      <c r="G11" s="17">
        <v>3170</v>
      </c>
      <c r="H11" s="17">
        <v>3170</v>
      </c>
      <c r="I11" s="97"/>
      <c r="J11" s="98"/>
      <c r="K11" s="24" t="s">
        <v>66</v>
      </c>
    </row>
    <row r="12" spans="2:11" ht="20.100000000000001" customHeight="1" x14ac:dyDescent="0.15">
      <c r="B12" s="108">
        <v>2</v>
      </c>
      <c r="C12" s="109"/>
      <c r="D12" s="94"/>
      <c r="E12" s="96" t="s">
        <v>67</v>
      </c>
      <c r="F12" s="96"/>
      <c r="G12" s="17">
        <v>309</v>
      </c>
      <c r="H12" s="17">
        <v>309</v>
      </c>
      <c r="I12" s="97"/>
      <c r="J12" s="98"/>
      <c r="K12" s="24" t="s">
        <v>68</v>
      </c>
    </row>
    <row r="13" spans="2:11" ht="20.100000000000001" customHeight="1" x14ac:dyDescent="0.15">
      <c r="B13" s="108">
        <v>3</v>
      </c>
      <c r="C13" s="109"/>
      <c r="D13" s="94"/>
      <c r="E13" s="108" t="s">
        <v>69</v>
      </c>
      <c r="F13" s="109"/>
      <c r="G13" s="17">
        <v>0</v>
      </c>
      <c r="H13" s="17"/>
      <c r="I13" s="97"/>
      <c r="J13" s="98"/>
      <c r="K13" s="24" t="s">
        <v>66</v>
      </c>
    </row>
    <row r="14" spans="2:11" ht="20.100000000000001" customHeight="1" x14ac:dyDescent="0.15">
      <c r="B14" s="108">
        <v>4</v>
      </c>
      <c r="C14" s="109"/>
      <c r="D14" s="94"/>
      <c r="E14" s="108" t="s">
        <v>70</v>
      </c>
      <c r="F14" s="109"/>
      <c r="G14" s="17">
        <v>77</v>
      </c>
      <c r="H14" s="17">
        <v>77</v>
      </c>
      <c r="I14" s="97"/>
      <c r="J14" s="98"/>
      <c r="K14" s="24" t="s">
        <v>71</v>
      </c>
    </row>
    <row r="15" spans="2:11" ht="20.100000000000001" customHeight="1" x14ac:dyDescent="0.15">
      <c r="B15" s="108">
        <v>5</v>
      </c>
      <c r="C15" s="109"/>
      <c r="D15" s="93" t="s">
        <v>38</v>
      </c>
      <c r="E15" s="96"/>
      <c r="F15" s="96"/>
      <c r="G15" s="17">
        <v>0</v>
      </c>
      <c r="H15" s="17"/>
      <c r="I15" s="97"/>
      <c r="J15" s="98"/>
      <c r="K15" s="24"/>
    </row>
    <row r="16" spans="2:11" ht="20.100000000000001" customHeight="1" x14ac:dyDescent="0.15">
      <c r="B16" s="108">
        <v>6</v>
      </c>
      <c r="C16" s="109"/>
      <c r="D16" s="94"/>
      <c r="E16" s="96"/>
      <c r="F16" s="96"/>
      <c r="G16" s="17">
        <v>0</v>
      </c>
      <c r="H16" s="17"/>
      <c r="I16" s="97"/>
      <c r="J16" s="98"/>
      <c r="K16" s="24"/>
    </row>
    <row r="17" spans="1:11" ht="20.100000000000001" customHeight="1" x14ac:dyDescent="0.15">
      <c r="B17" s="108">
        <v>7</v>
      </c>
      <c r="C17" s="109"/>
      <c r="D17" s="95"/>
      <c r="E17" s="96"/>
      <c r="F17" s="96"/>
      <c r="G17" s="17">
        <v>0</v>
      </c>
      <c r="H17" s="17"/>
      <c r="I17" s="97"/>
      <c r="J17" s="98"/>
      <c r="K17" s="24"/>
    </row>
    <row r="18" spans="1:11" ht="20.100000000000001" customHeight="1" x14ac:dyDescent="0.15">
      <c r="B18" s="88" t="s">
        <v>40</v>
      </c>
      <c r="C18" s="89"/>
      <c r="D18" s="89"/>
      <c r="E18" s="89"/>
      <c r="F18" s="90"/>
      <c r="G18" s="18">
        <f>SUM(G11:G17)</f>
        <v>3556</v>
      </c>
      <c r="H18" s="18">
        <f>SUM(H11:H17)</f>
        <v>3556</v>
      </c>
      <c r="I18" s="91">
        <f>SUM(I11:J17)</f>
        <v>0</v>
      </c>
      <c r="J18" s="92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6" t="s">
        <v>61</v>
      </c>
      <c r="C20" s="106"/>
      <c r="D20" s="106"/>
      <c r="E20" s="106"/>
      <c r="F20" s="106"/>
      <c r="G20" s="106" t="s">
        <v>72</v>
      </c>
      <c r="H20" s="106"/>
      <c r="I20" s="106"/>
      <c r="J20" s="106"/>
      <c r="K20" s="16" t="s">
        <v>73</v>
      </c>
    </row>
    <row r="21" spans="1:11" ht="20.100000000000001" customHeight="1" x14ac:dyDescent="0.15">
      <c r="B21" s="107">
        <f>H18</f>
        <v>3556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7">
        <f>SUM(B21:J21)</f>
        <v>3556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79" t="s">
        <v>76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3"/>
      <c r="C28" s="4"/>
      <c r="D28" s="5" t="s">
        <v>51</v>
      </c>
      <c r="E28" s="5"/>
      <c r="F28" s="102" t="str">
        <f>F5</f>
        <v>关剑</v>
      </c>
      <c r="G28" s="102"/>
      <c r="H28" s="5" t="s">
        <v>52</v>
      </c>
      <c r="I28" s="4"/>
      <c r="J28" s="102" t="str">
        <f>J5</f>
        <v>总监</v>
      </c>
      <c r="K28" s="103"/>
    </row>
    <row r="29" spans="1:11" ht="20.100000000000001" customHeight="1" x14ac:dyDescent="0.15">
      <c r="B29" s="6"/>
      <c r="C29" s="7"/>
      <c r="D29" s="8" t="s">
        <v>53</v>
      </c>
      <c r="E29" s="8"/>
      <c r="F29" s="104" t="str">
        <f>F6</f>
        <v>北京、成都</v>
      </c>
      <c r="G29" s="104"/>
      <c r="H29" s="8" t="s">
        <v>54</v>
      </c>
      <c r="I29" s="7"/>
      <c r="J29" s="104" t="str">
        <f>J6</f>
        <v>2组A部</v>
      </c>
      <c r="K29" s="105"/>
    </row>
    <row r="30" spans="1:11" ht="20.100000000000001" customHeight="1" x14ac:dyDescent="0.15">
      <c r="B30" s="6"/>
      <c r="C30" s="7"/>
      <c r="D30" s="8" t="s">
        <v>55</v>
      </c>
      <c r="E30" s="8"/>
      <c r="F30" s="104" t="str">
        <f>F7</f>
        <v>2017.12.14~2017.12.18</v>
      </c>
      <c r="G30" s="104"/>
      <c r="H30" s="8" t="s">
        <v>56</v>
      </c>
      <c r="I30" s="22"/>
      <c r="J30" s="104" t="str">
        <f>J7</f>
        <v>2018.1.24</v>
      </c>
      <c r="K30" s="105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99" t="str">
        <f>J8</f>
        <v>HMJA-180101-KLB296</v>
      </c>
      <c r="K31" s="100"/>
    </row>
    <row r="32" spans="1:11" ht="20.100000000000001" customHeight="1" x14ac:dyDescent="0.15"/>
    <row r="33" spans="2:11" ht="20.100000000000001" customHeight="1" x14ac:dyDescent="0.15">
      <c r="B33" s="96"/>
      <c r="C33" s="96"/>
      <c r="D33" s="19" t="s">
        <v>77</v>
      </c>
      <c r="E33" s="96" t="s">
        <v>78</v>
      </c>
      <c r="F33" s="96"/>
      <c r="G33" s="17" t="s">
        <v>79</v>
      </c>
      <c r="H33" s="17" t="s">
        <v>80</v>
      </c>
      <c r="I33" s="101" t="s">
        <v>40</v>
      </c>
      <c r="J33" s="101"/>
      <c r="K33" s="28" t="s">
        <v>63</v>
      </c>
    </row>
    <row r="34" spans="2:11" ht="20.100000000000001" customHeight="1" x14ac:dyDescent="0.15">
      <c r="B34" s="96">
        <v>1</v>
      </c>
      <c r="C34" s="96"/>
      <c r="D34" s="20"/>
      <c r="E34" s="96"/>
      <c r="F34" s="96"/>
      <c r="G34" s="52">
        <v>0</v>
      </c>
      <c r="H34" s="17"/>
      <c r="I34" s="97">
        <f>G34*H34</f>
        <v>0</v>
      </c>
      <c r="J34" s="98"/>
      <c r="K34" s="29"/>
    </row>
    <row r="35" spans="2:11" ht="20.100000000000001" customHeight="1" x14ac:dyDescent="0.15">
      <c r="B35" s="96">
        <v>2</v>
      </c>
      <c r="C35" s="96"/>
      <c r="D35" s="20"/>
      <c r="E35" s="96"/>
      <c r="F35" s="96"/>
      <c r="G35" s="17">
        <v>0</v>
      </c>
      <c r="H35" s="17">
        <v>2</v>
      </c>
      <c r="I35" s="97">
        <f t="shared" ref="I35:I36" si="0">G35*H35</f>
        <v>0</v>
      </c>
      <c r="J35" s="98"/>
      <c r="K35" s="29"/>
    </row>
    <row r="36" spans="2:11" ht="20.100000000000001" customHeight="1" x14ac:dyDescent="0.15">
      <c r="B36" s="96">
        <v>3</v>
      </c>
      <c r="C36" s="96"/>
      <c r="D36" s="20"/>
      <c r="E36" s="96"/>
      <c r="F36" s="96"/>
      <c r="G36" s="17">
        <v>0</v>
      </c>
      <c r="H36" s="17">
        <v>2</v>
      </c>
      <c r="I36" s="97">
        <f t="shared" si="0"/>
        <v>0</v>
      </c>
      <c r="J36" s="98"/>
      <c r="K36" s="29"/>
    </row>
    <row r="37" spans="2:11" ht="20.100000000000001" customHeight="1" x14ac:dyDescent="0.15">
      <c r="B37" s="88" t="s">
        <v>40</v>
      </c>
      <c r="C37" s="89"/>
      <c r="D37" s="89"/>
      <c r="E37" s="89"/>
      <c r="F37" s="90"/>
      <c r="G37" s="18"/>
      <c r="H37" s="18"/>
      <c r="I37" s="91"/>
      <c r="J37" s="92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4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2018-01-26T02:11:42Z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