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<sst xmlns="http://schemas.openxmlformats.org/spreadsheetml/2006/main" count="96">
  <si>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</si>
  <si>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团号：HMZA-180517-QDH683</t>
  </si>
  <si>
    <t>会议日期：5.17-5.20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</si>
  <si>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</si>
  <si>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</si>
  <si>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</si>
  <si>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</si>
  <si>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</si>
  <si>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</si>
  <si>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</si>
  <si>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</si>
  <si>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</si>
  <si>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</si>
  <si>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</si>
  <si>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</si>
  <si>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</si>
  <si>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</si>
  <si>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</si>
  <si>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</si>
  <si>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</si>
  <si>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</si>
  <si>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</si>
  <si>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</si>
  <si>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</si>
  <si>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</si>
  <si>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</si>
  <si>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</si>
  <si>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</si>
  <si>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</si>
  <si>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</si>
  <si>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</si>
  <si>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</si>
  <si>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</si>
  <si>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</si>
  <si>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</si>
  <si>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</si>
  <si>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</si>
  <si>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</si>
  <si>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</si>
  <si>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</si>
  <si>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</si>
  <si>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</si>
  <si>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给客户邮寄红酒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</si>
  <si>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</si>
  <si>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</si>
  <si>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</si>
  <si>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</si>
  <si>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</si>
  <si>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</si>
  <si>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</si>
  <si>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</si>
  <si>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</si>
  <si>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</si>
  <si>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</si>
  <si>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</si>
  <si>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</si>
  <si>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</si>
  <si>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</si>
  <si>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</si>
  <si>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</si>
  <si>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</si>
  <si>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</si>
  <si>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</si>
  <si>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</si>
  <si>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</si>
  <si>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</si>
  <si>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</si>
  <si>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</si>
  <si>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</si>
  <si>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</si>
  <si>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</si>
  <si>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</si>
  <si>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</si>
  <si>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</si>
  <si>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</si>
  <si>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</si>
  <si>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 珠海-广州高铁</t>
  </si>
  <si>
    <t>市内交通（打车）</t>
  </si>
  <si>
    <t>5.16家-机场52；5.20酒店-机场137；5.20机场-家71；5.19机场-酒店91；5.19酒店-餐厅送酒35；江韵酒店-星河湾酒店13；江韵-索菲特酒店40；5.18珠海酒店-高铁站49.86；高铁站-江韵酒店159.47</t>
  </si>
  <si>
    <t>住宿费</t>
  </si>
  <si>
    <t>当时当地</t>
  </si>
  <si>
    <t>餐费</t>
  </si>
  <si>
    <t>当时当地 王凤雨+林皓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</si>
  <si>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</si>
  <si>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</si>
  <si>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</si>
  <si>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</si>
  <si>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</si>
  <si>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</si>
  <si>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</si>
  <si>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</si>
  <si>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</si>
  <si>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</si>
  <si>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</si>
  <si>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5.16-5.18</t>
  </si>
  <si>
    <t>5.19-5.20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</si>
</sst>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7" fillId="17" borderId="2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5" sqref="H4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230</v>
      </c>
      <c r="G45" s="63">
        <v>0</v>
      </c>
      <c r="H45" s="63">
        <f t="shared" si="0"/>
        <v>230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230</v>
      </c>
      <c r="G52" s="67">
        <f t="shared" ref="G52:H52" si="21">SUM(G45:G51)</f>
        <v>0</v>
      </c>
      <c r="H52" s="67">
        <f t="shared" si="21"/>
        <v>230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230</v>
      </c>
      <c r="G53" s="67">
        <f t="shared" si="22"/>
        <v>0</v>
      </c>
      <c r="H53" s="67">
        <f t="shared" si="22"/>
        <v>230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230</v>
      </c>
      <c r="D58" s="79"/>
      <c r="E58" s="79">
        <f>F53</f>
        <v>230</v>
      </c>
      <c r="F58" s="79"/>
      <c r="G58" s="79">
        <f>G53</f>
        <v>0</v>
      </c>
      <c r="H58" s="79"/>
      <c r="I58" s="97">
        <f>A58-C58</f>
        <v>-230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3" workbookViewId="0">
      <selection activeCell="G15" sqref="G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70</v>
      </c>
      <c r="H11" s="25">
        <v>70</v>
      </c>
      <c r="I11" s="40"/>
      <c r="J11" s="41"/>
      <c r="K11" s="42" t="s">
        <v>76</v>
      </c>
    </row>
    <row r="12" ht="99.75" spans="2:11">
      <c r="B12" s="22">
        <v>2</v>
      </c>
      <c r="C12" s="23"/>
      <c r="D12" s="26"/>
      <c r="E12" s="27" t="s">
        <v>77</v>
      </c>
      <c r="F12" s="27"/>
      <c r="G12" s="25">
        <v>648.33</v>
      </c>
      <c r="H12" s="25">
        <v>648.33</v>
      </c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424</v>
      </c>
      <c r="H14" s="25">
        <v>424</v>
      </c>
      <c r="I14" s="40">
        <v>32</v>
      </c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 t="s">
        <v>83</v>
      </c>
      <c r="F15" s="27"/>
      <c r="G15" s="25">
        <v>41</v>
      </c>
      <c r="H15" s="25">
        <v>41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1183.33</v>
      </c>
      <c r="H18" s="30">
        <f>SUM(H11:H17)</f>
        <v>1183.33</v>
      </c>
      <c r="I18" s="44">
        <f>SUM(I11:J17)</f>
        <v>32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1183.33</v>
      </c>
      <c r="C21" s="31"/>
      <c r="D21" s="31"/>
      <c r="E21" s="31"/>
      <c r="F21" s="31"/>
      <c r="G21" s="31">
        <f>I18</f>
        <v>32</v>
      </c>
      <c r="H21" s="31"/>
      <c r="I21" s="31"/>
      <c r="J21" s="31"/>
      <c r="K21" s="48">
        <f>SUM(B21:J21)</f>
        <v>1215.33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93</v>
      </c>
      <c r="E34" s="27" t="s">
        <v>94</v>
      </c>
      <c r="F34" s="27"/>
      <c r="G34" s="25">
        <v>100</v>
      </c>
      <c r="H34" s="25">
        <v>3</v>
      </c>
      <c r="I34" s="40">
        <f>G34*H34</f>
        <v>300</v>
      </c>
      <c r="J34" s="41"/>
      <c r="K34" s="43"/>
    </row>
    <row r="35" ht="20.1" customHeight="1" spans="2:11">
      <c r="B35" s="27">
        <v>2</v>
      </c>
      <c r="C35" s="27"/>
      <c r="D35" s="33" t="s">
        <v>93</v>
      </c>
      <c r="E35" s="27" t="s">
        <v>95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700</v>
      </c>
      <c r="J37" s="45"/>
      <c r="K37" s="46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2018-05-21T16:11:06Z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