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E53009DE-78F8-4479-AD78-50E48AA73580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2" l="1"/>
  <c r="H47" i="3" l="1"/>
  <c r="H48" i="3" s="1"/>
  <c r="I73" i="2" l="1"/>
  <c r="G76" i="2" s="1"/>
  <c r="B76" i="2"/>
  <c r="K76" i="2" s="1"/>
  <c r="G73" i="2"/>
  <c r="G48" i="3"/>
  <c r="F48" i="3"/>
  <c r="D48" i="3"/>
  <c r="C48" i="3"/>
  <c r="E45" i="3"/>
  <c r="E48" i="3" s="1"/>
  <c r="G44" i="3"/>
  <c r="F44" i="3"/>
  <c r="D44" i="3"/>
  <c r="C44" i="3"/>
  <c r="H43" i="3"/>
  <c r="H42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40" i="3" l="1"/>
  <c r="D49" i="3"/>
  <c r="H24" i="3"/>
  <c r="H37" i="3"/>
  <c r="H13" i="3"/>
  <c r="F49" i="3"/>
  <c r="E54" i="3" s="1"/>
  <c r="G49" i="3"/>
  <c r="G54" i="3" s="1"/>
  <c r="H44" i="3"/>
  <c r="E49" i="3"/>
  <c r="A54" i="3" s="1"/>
  <c r="C49" i="3"/>
  <c r="H49" i="3" l="1"/>
  <c r="C54" i="3" s="1"/>
  <c r="I54" i="3" s="1"/>
</calcChain>
</file>

<file path=xl/sharedStrings.xml><?xml version="1.0" encoding="utf-8"?>
<sst xmlns="http://schemas.openxmlformats.org/spreadsheetml/2006/main" count="167" uniqueCount="157">
  <si>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</si>
  <si>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</si>
  <si>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</si>
  <si>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</si>
  <si>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</si>
  <si>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</si>
  <si>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</si>
  <si>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</si>
  <si>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</si>
  <si>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</si>
  <si>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</si>
  <si>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</si>
  <si>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</si>
  <si>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</si>
  <si>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</si>
  <si>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</si>
  <si>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</si>
  <si>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</si>
  <si>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</si>
  <si>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</si>
  <si>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</si>
  <si>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</si>
  <si>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</si>
  <si>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</si>
  <si>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</si>
  <si>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</si>
  <si>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</si>
  <si>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</si>
  <si>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</si>
  <si>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</si>
  <si>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</si>
  <si>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</si>
  <si>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</si>
  <si>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</si>
  <si>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</si>
  <si>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</si>
  <si>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</si>
  <si>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</si>
  <si>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</si>
  <si>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</si>
  <si>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</si>
  <si>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</si>
  <si>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</si>
  <si>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</si>
  <si>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</si>
  <si>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</si>
  <si>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</si>
  <si>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</si>
  <si>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</si>
  <si>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</si>
  <si>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</si>
  <si>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</si>
  <si>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</si>
  <si>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</si>
  <si>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</si>
  <si>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</si>
  <si>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</si>
  <si>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</si>
  <si>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</si>
  <si>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</si>
  <si>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</si>
  <si>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</si>
  <si>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</si>
  <si>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</si>
  <si>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</si>
  <si>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</si>
  <si>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</si>
  <si>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</si>
  <si>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</si>
  <si>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</si>
  <si>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</si>
  <si>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</si>
  <si>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</si>
  <si>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</si>
  <si>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</si>
  <si>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</si>
  <si>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</si>
  <si>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抱枕</t>
    <phoneticPr fontId="12" type="noConversion"/>
  </si>
  <si>
    <t>咖啡壶100套</t>
    <phoneticPr fontId="12" type="noConversion"/>
  </si>
  <si>
    <t>疫情物料</t>
    <phoneticPr fontId="12" type="noConversion"/>
  </si>
  <si>
    <t>货拉拉</t>
    <phoneticPr fontId="12" type="noConversion"/>
  </si>
  <si>
    <t>2022.12.17-30</t>
    <phoneticPr fontId="12" type="noConversion"/>
  </si>
  <si>
    <t>1.16日</t>
    <phoneticPr fontId="12" type="noConversion"/>
  </si>
  <si>
    <t>20-22日深圳住宿</t>
    <phoneticPr fontId="12" type="noConversion"/>
  </si>
  <si>
    <t>红毯</t>
    <phoneticPr fontId="12" type="noConversion"/>
  </si>
  <si>
    <t>18-20日广州住宿（工作人员+主持人）</t>
    <phoneticPr fontId="12" type="noConversion"/>
  </si>
  <si>
    <t>化妆师</t>
    <phoneticPr fontId="12" type="noConversion"/>
  </si>
  <si>
    <t>客户提供</t>
    <phoneticPr fontId="12" type="noConversion"/>
  </si>
  <si>
    <t>北京踩点餐费</t>
    <phoneticPr fontId="12" type="noConversion"/>
  </si>
  <si>
    <t>12.18采购活动用水</t>
    <phoneticPr fontId="12" type="noConversion"/>
  </si>
  <si>
    <t>12.19星巴克</t>
    <phoneticPr fontId="12" type="noConversion"/>
  </si>
  <si>
    <t>12.18午餐餐费</t>
    <phoneticPr fontId="12" type="noConversion"/>
  </si>
  <si>
    <t>12.19午餐餐费-6人</t>
    <phoneticPr fontId="12" type="noConversion"/>
  </si>
  <si>
    <t>12.19晚餐餐费-4人</t>
    <phoneticPr fontId="12" type="noConversion"/>
  </si>
  <si>
    <t>12.18 王凤雨</t>
    <phoneticPr fontId="12" type="noConversion"/>
  </si>
  <si>
    <t>药品采买</t>
    <phoneticPr fontId="12" type="noConversion"/>
  </si>
  <si>
    <t>广州采买</t>
    <phoneticPr fontId="12" type="noConversion"/>
  </si>
  <si>
    <t>北京采买</t>
    <phoneticPr fontId="12" type="noConversion"/>
  </si>
  <si>
    <t>北京依云水</t>
    <phoneticPr fontId="12" type="noConversion"/>
  </si>
  <si>
    <t>北京口罩</t>
    <phoneticPr fontId="12" type="noConversion"/>
  </si>
  <si>
    <t>苗苗</t>
    <phoneticPr fontId="12" type="noConversion"/>
  </si>
  <si>
    <t>开票400</t>
    <phoneticPr fontId="12" type="noConversion"/>
  </si>
  <si>
    <t>开票15800</t>
    <phoneticPr fontId="12" type="noConversion"/>
  </si>
  <si>
    <t>主持人</t>
    <phoneticPr fontId="12" type="noConversion"/>
  </si>
  <si>
    <t>24束+桌花</t>
    <phoneticPr fontId="12" type="noConversion"/>
  </si>
  <si>
    <t>27日北京拍摄餐费</t>
    <phoneticPr fontId="12" type="noConversion"/>
  </si>
  <si>
    <t>12.18 酒店-超市（广州）</t>
    <phoneticPr fontId="12" type="noConversion"/>
  </si>
  <si>
    <t>12.18 超市-酒店（广州）</t>
    <phoneticPr fontId="12" type="noConversion"/>
  </si>
  <si>
    <t>主持人广州-深圳往返车费</t>
    <phoneticPr fontId="12" type="noConversion"/>
  </si>
  <si>
    <t>12.20 广州-深圳拍摄（广州）</t>
    <phoneticPr fontId="12" type="noConversion"/>
  </si>
  <si>
    <t>林斌 深圳-广州高铁票</t>
    <phoneticPr fontId="12" type="noConversion"/>
  </si>
  <si>
    <t>王凤雨 深圳-广州高铁</t>
    <phoneticPr fontId="12" type="noConversion"/>
  </si>
  <si>
    <t>12.21 酒店-客户拍摄（广州）</t>
    <phoneticPr fontId="12" type="noConversion"/>
  </si>
  <si>
    <t>滴滴打车，详见行程单（广州）</t>
    <phoneticPr fontId="12" type="noConversion"/>
  </si>
  <si>
    <t>12.20午餐2人</t>
    <phoneticPr fontId="12" type="noConversion"/>
  </si>
  <si>
    <t>12.20晚餐</t>
    <phoneticPr fontId="12" type="noConversion"/>
  </si>
  <si>
    <t>12.24晚餐2人</t>
    <phoneticPr fontId="12" type="noConversion"/>
  </si>
  <si>
    <t>28日北京拍摄餐费</t>
    <phoneticPr fontId="12" type="noConversion"/>
  </si>
  <si>
    <t>水果</t>
    <phoneticPr fontId="12" type="noConversion"/>
  </si>
  <si>
    <t>北京采买</t>
    <phoneticPr fontId="12" type="noConversion"/>
  </si>
  <si>
    <t>12.22餐费</t>
    <phoneticPr fontId="12" type="noConversion"/>
  </si>
  <si>
    <t>12.23餐费</t>
    <phoneticPr fontId="12" type="noConversion"/>
  </si>
  <si>
    <t>12.24午餐2人</t>
    <phoneticPr fontId="12" type="noConversion"/>
  </si>
  <si>
    <t>29日咖啡</t>
    <phoneticPr fontId="12" type="noConversion"/>
  </si>
  <si>
    <t>27日咖啡</t>
    <phoneticPr fontId="12" type="noConversion"/>
  </si>
  <si>
    <t>27日北京拍摄餐费-便利蜂</t>
    <phoneticPr fontId="12" type="noConversion"/>
  </si>
  <si>
    <t>12.20晚餐4人</t>
    <phoneticPr fontId="12" type="noConversion"/>
  </si>
  <si>
    <t>12.25 咖啡</t>
    <phoneticPr fontId="12" type="noConversion"/>
  </si>
  <si>
    <t>12.21午餐-7人（深圳）</t>
    <phoneticPr fontId="12" type="noConversion"/>
  </si>
  <si>
    <t>26日北京拍摄晚餐</t>
    <phoneticPr fontId="12" type="noConversion"/>
  </si>
  <si>
    <t>26日北京拍摄午餐</t>
    <phoneticPr fontId="12" type="noConversion"/>
  </si>
  <si>
    <t>27日麦当劳</t>
    <phoneticPr fontId="12" type="noConversion"/>
  </si>
  <si>
    <t>29日北京拍摄晚餐-10人客户</t>
    <phoneticPr fontId="12" type="noConversion"/>
  </si>
  <si>
    <t>北京住宿</t>
    <phoneticPr fontId="12" type="noConversion"/>
  </si>
  <si>
    <t>12.21晚餐-麦当劳</t>
    <phoneticPr fontId="12" type="noConversion"/>
  </si>
  <si>
    <t>HMJB-220114-TYT220</t>
    <phoneticPr fontId="12" type="noConversion"/>
  </si>
  <si>
    <t>医药部</t>
    <phoneticPr fontId="12" type="noConversion"/>
  </si>
  <si>
    <t>总监</t>
    <phoneticPr fontId="12" type="noConversion"/>
  </si>
  <si>
    <t>团号：HMJB-220114-TYT220</t>
    <phoneticPr fontId="12" type="noConversion"/>
  </si>
  <si>
    <t>会议日期：12.18-2.28</t>
    <phoneticPr fontId="12" type="noConversion"/>
  </si>
  <si>
    <t>广州机场-酒店</t>
    <phoneticPr fontId="12" type="noConversion"/>
  </si>
  <si>
    <t>30日咖啡</t>
    <phoneticPr fontId="12" type="noConversion"/>
  </si>
  <si>
    <t>30日晚餐</t>
    <phoneticPr fontId="12" type="noConversion"/>
  </si>
  <si>
    <t>北京餐费</t>
    <phoneticPr fontId="12" type="noConversion"/>
  </si>
  <si>
    <t>主持人4000+4000+700</t>
    <phoneticPr fontId="12" type="noConversion"/>
  </si>
  <si>
    <t>北京花</t>
    <phoneticPr fontId="12" type="noConversion"/>
  </si>
  <si>
    <t>北京运输费用（王凤雨）</t>
    <phoneticPr fontId="12" type="noConversion"/>
  </si>
  <si>
    <t>北京运输费用（宗一江）</t>
    <phoneticPr fontId="12" type="noConversion"/>
  </si>
  <si>
    <t>已转</t>
    <phoneticPr fontId="12" type="noConversion"/>
  </si>
  <si>
    <t>滴滴打车，详见行程单（北京王凤雨）</t>
    <phoneticPr fontId="12" type="noConversion"/>
  </si>
  <si>
    <t>滴滴打车，详见行程单（北京宗一江）</t>
    <phoneticPr fontId="12" type="noConversion"/>
  </si>
  <si>
    <t>星巴克</t>
    <phoneticPr fontId="12" type="noConversion"/>
  </si>
  <si>
    <t>北京餐费</t>
    <phoneticPr fontId="12" type="noConversion"/>
  </si>
  <si>
    <t>花束+桌花</t>
    <phoneticPr fontId="12" type="noConversion"/>
  </si>
  <si>
    <t>3700+150+200打样+税点</t>
    <phoneticPr fontId="12" type="noConversion"/>
  </si>
  <si>
    <t>采访主持人打车费报销</t>
    <phoneticPr fontId="12" type="noConversion"/>
  </si>
  <si>
    <t>杨苗苗差旅报销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</si>
</sst>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3" borderId="8" xfId="0" applyNumberFormat="1" applyFill="1" applyBorder="1" applyAlignment="1">
      <alignment horizontal="right" vertical="center"/>
    </xf>
    <xf numFmtId="0" fontId="11" fillId="3" borderId="8" xfId="0" applyFont="1" applyFill="1" applyBorder="1" applyAlignment="1">
      <alignment vertical="center" wrapText="1"/>
    </xf>
    <xf numFmtId="0" fontId="11" fillId="3" borderId="8" xfId="0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3" borderId="8" xfId="0" applyFont="1" applyFill="1" applyBorder="1" applyAlignment="1">
      <alignment horizontal="center" vertical="center"/>
    </xf>
    <xf numFmtId="180" fontId="3" fillId="3" borderId="8" xfId="0" applyNumberFormat="1" applyFont="1" applyFill="1" applyBorder="1" applyAlignment="1">
      <alignment horizontal="center" vertical="center"/>
    </xf>
    <xf numFmtId="0" fontId="14" fillId="3" borderId="8" xfId="2" applyFont="1" applyFill="1" applyBorder="1">
      <alignment vertical="center"/>
    </xf>
    <xf numFmtId="178" fontId="14" fillId="3" borderId="8" xfId="2" applyNumberFormat="1" applyFont="1" applyFill="1" applyBorder="1" applyAlignment="1">
      <alignment horizontal="center" vertical="center"/>
    </xf>
    <xf numFmtId="178" fontId="14" fillId="3" borderId="6" xfId="2" applyNumberFormat="1" applyFont="1" applyFill="1" applyBorder="1" applyAlignment="1">
      <alignment horizontal="center" vertical="center"/>
    </xf>
    <xf numFmtId="178" fontId="14" fillId="3" borderId="7" xfId="2" applyNumberFormat="1" applyFont="1" applyFill="1" applyBorder="1" applyAlignment="1">
      <alignment horizontal="center" vertical="center"/>
    </xf>
    <xf numFmtId="178" fontId="3" fillId="10" borderId="8" xfId="2" applyNumberFormat="1" applyFont="1" applyFill="1" applyBorder="1" applyAlignment="1">
      <alignment horizontal="center" vertical="center"/>
    </xf>
    <xf numFmtId="178" fontId="3" fillId="10" borderId="6" xfId="2" applyNumberFormat="1" applyFont="1" applyFill="1" applyBorder="1" applyAlignment="1">
      <alignment horizontal="center" vertical="center"/>
    </xf>
    <xf numFmtId="178" fontId="3" fillId="10" borderId="7" xfId="2" applyNumberFormat="1" applyFont="1" applyFill="1" applyBorder="1" applyAlignment="1">
      <alignment horizontal="center" vertical="center"/>
    </xf>
    <xf numFmtId="0" fontId="3" fillId="10" borderId="8" xfId="2" applyFont="1" applyFill="1" applyBorder="1">
      <alignment vertical="center"/>
    </xf>
    <xf numFmtId="178" fontId="15" fillId="10" borderId="8" xfId="2" applyNumberFormat="1" applyFont="1" applyFill="1" applyBorder="1" applyAlignment="1">
      <alignment horizontal="center" vertical="center"/>
    </xf>
    <xf numFmtId="178" fontId="15" fillId="10" borderId="6" xfId="2" applyNumberFormat="1" applyFont="1" applyFill="1" applyBorder="1" applyAlignment="1">
      <alignment horizontal="center" vertical="center"/>
    </xf>
    <xf numFmtId="178" fontId="15" fillId="10" borderId="7" xfId="2" applyNumberFormat="1" applyFont="1" applyFill="1" applyBorder="1" applyAlignment="1">
      <alignment horizontal="center" vertical="center"/>
    </xf>
    <xf numFmtId="0" fontId="15" fillId="10" borderId="8" xfId="2" applyFont="1" applyFill="1" applyBorder="1">
      <alignment vertical="center"/>
    </xf>
    <xf numFmtId="180" fontId="3" fillId="10" borderId="8" xfId="0" applyNumberFormat="1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3" fillId="10" borderId="6" xfId="2" applyNumberFormat="1" applyFont="1" applyFill="1" applyBorder="1" applyAlignment="1">
      <alignment horizontal="center" vertical="center"/>
    </xf>
    <xf numFmtId="178" fontId="3" fillId="10" borderId="7" xfId="2" applyNumberFormat="1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10" borderId="8" xfId="2" applyFont="1" applyFill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42863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workbookViewId="0">
      <selection activeCell="C8" sqref="C8:C12"/>
    </sheetView>
  </sheetViews>
  <sheetFormatPr defaultColWidth="9" defaultRowHeight="21" customHeight="1" x14ac:dyDescent="0.3"/>
  <cols>
    <col min="1" max="1" width="9" style="23"/>
    <col min="2" max="2" width="16.73046875" customWidth="1"/>
    <col min="3" max="3" width="13" style="42" bestFit="1" customWidth="1"/>
    <col min="4" max="4" width="9" style="23"/>
    <col min="5" max="5" width="13" style="23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96" t="s">
        <v>0</v>
      </c>
      <c r="D2" s="96"/>
      <c r="E2" s="96"/>
      <c r="F2" s="96"/>
      <c r="G2" s="96"/>
      <c r="H2" s="96"/>
      <c r="I2" s="33"/>
      <c r="J2" s="33"/>
      <c r="K2" s="33"/>
      <c r="L2" s="33"/>
    </row>
    <row r="4" spans="1:12" ht="21" customHeight="1" x14ac:dyDescent="0.3">
      <c r="H4" s="79" t="s">
        <v>138</v>
      </c>
      <c r="I4" s="79"/>
      <c r="J4" s="79" t="s">
        <v>139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94" t="s">
        <v>1</v>
      </c>
      <c r="B6" s="84" t="s">
        <v>2</v>
      </c>
      <c r="C6" s="97" t="s">
        <v>3</v>
      </c>
      <c r="D6" s="97"/>
      <c r="E6" s="97"/>
      <c r="F6" s="98" t="s">
        <v>4</v>
      </c>
      <c r="G6" s="98"/>
      <c r="H6" s="98"/>
      <c r="I6" s="98"/>
      <c r="J6" s="84" t="s">
        <v>5</v>
      </c>
    </row>
    <row r="7" spans="1:12" ht="21" customHeight="1" x14ac:dyDescent="0.3">
      <c r="A7" s="94"/>
      <c r="B7" s="84"/>
      <c r="C7" s="25" t="s">
        <v>6</v>
      </c>
      <c r="D7" s="26" t="s">
        <v>7</v>
      </c>
      <c r="E7" s="40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84"/>
    </row>
    <row r="8" spans="1:12" ht="21" customHeight="1" x14ac:dyDescent="0.3">
      <c r="A8" s="88">
        <v>1</v>
      </c>
      <c r="B8" s="91" t="s">
        <v>13</v>
      </c>
      <c r="C8" s="85">
        <v>0</v>
      </c>
      <c r="D8" s="88">
        <v>1</v>
      </c>
      <c r="E8" s="85">
        <f>C8*D8</f>
        <v>0</v>
      </c>
      <c r="F8" s="27">
        <v>0</v>
      </c>
      <c r="G8" s="27">
        <v>0</v>
      </c>
      <c r="H8" s="27">
        <f t="shared" ref="H8:H43" si="0">F8+G8</f>
        <v>0</v>
      </c>
      <c r="I8" s="34"/>
      <c r="J8" s="73" t="s">
        <v>14</v>
      </c>
    </row>
    <row r="9" spans="1:12" ht="21" customHeight="1" x14ac:dyDescent="0.3">
      <c r="A9" s="88"/>
      <c r="B9" s="91"/>
      <c r="C9" s="85"/>
      <c r="D9" s="88"/>
      <c r="E9" s="85"/>
      <c r="F9" s="27">
        <v>0</v>
      </c>
      <c r="G9" s="27">
        <v>0</v>
      </c>
      <c r="H9" s="27">
        <f t="shared" si="0"/>
        <v>0</v>
      </c>
      <c r="I9" s="34"/>
      <c r="J9" s="74"/>
    </row>
    <row r="10" spans="1:12" ht="21" customHeight="1" x14ac:dyDescent="0.3">
      <c r="A10" s="88"/>
      <c r="B10" s="91"/>
      <c r="C10" s="85"/>
      <c r="D10" s="88"/>
      <c r="E10" s="85"/>
      <c r="F10" s="27">
        <v>0</v>
      </c>
      <c r="G10" s="27">
        <v>0</v>
      </c>
      <c r="H10" s="27">
        <f t="shared" si="0"/>
        <v>0</v>
      </c>
      <c r="I10" s="34"/>
      <c r="J10" s="74"/>
    </row>
    <row r="11" spans="1:12" ht="21" customHeight="1" x14ac:dyDescent="0.3">
      <c r="A11" s="88"/>
      <c r="B11" s="91"/>
      <c r="C11" s="85"/>
      <c r="D11" s="88"/>
      <c r="E11" s="85"/>
      <c r="F11" s="27">
        <v>0</v>
      </c>
      <c r="G11" s="27">
        <v>0</v>
      </c>
      <c r="H11" s="27">
        <f t="shared" si="0"/>
        <v>0</v>
      </c>
      <c r="I11" s="34"/>
      <c r="J11" s="74"/>
    </row>
    <row r="12" spans="1:12" ht="21" customHeight="1" x14ac:dyDescent="0.3">
      <c r="A12" s="88"/>
      <c r="B12" s="91"/>
      <c r="C12" s="85"/>
      <c r="D12" s="88"/>
      <c r="E12" s="85"/>
      <c r="F12" s="27">
        <v>0</v>
      </c>
      <c r="G12" s="27">
        <v>0</v>
      </c>
      <c r="H12" s="27">
        <f t="shared" si="0"/>
        <v>0</v>
      </c>
      <c r="I12" s="34"/>
      <c r="J12" s="74"/>
    </row>
    <row r="13" spans="1:12" s="22" customFormat="1" ht="21" customHeight="1" x14ac:dyDescent="0.3">
      <c r="A13" s="28"/>
      <c r="B13" s="29" t="s">
        <v>15</v>
      </c>
      <c r="C13" s="41">
        <f>SUM(C8)</f>
        <v>0</v>
      </c>
      <c r="D13" s="41">
        <f>SUM(D8)</f>
        <v>1</v>
      </c>
      <c r="E13" s="41">
        <f>SUM(E8)</f>
        <v>0</v>
      </c>
      <c r="F13" s="30">
        <f>SUM(F8:F12)</f>
        <v>0</v>
      </c>
      <c r="G13" s="30">
        <f t="shared" ref="G13:H13" si="1">SUM(G8:G12)</f>
        <v>0</v>
      </c>
      <c r="H13" s="30">
        <f t="shared" si="1"/>
        <v>0</v>
      </c>
      <c r="I13" s="35"/>
      <c r="J13" s="75"/>
    </row>
    <row r="14" spans="1:12" ht="21" customHeight="1" x14ac:dyDescent="0.3">
      <c r="A14" s="89">
        <v>2</v>
      </c>
      <c r="B14" s="102" t="s">
        <v>16</v>
      </c>
      <c r="C14" s="86">
        <v>0</v>
      </c>
      <c r="D14" s="89">
        <v>1</v>
      </c>
      <c r="E14" s="86">
        <f t="shared" ref="E14:E45" si="2">C14*D14</f>
        <v>0</v>
      </c>
      <c r="F14" s="27">
        <v>0</v>
      </c>
      <c r="G14" s="27">
        <v>0</v>
      </c>
      <c r="H14" s="27">
        <f t="shared" si="0"/>
        <v>0</v>
      </c>
      <c r="I14" s="34"/>
      <c r="J14" s="73" t="s">
        <v>17</v>
      </c>
    </row>
    <row r="15" spans="1:12" ht="21" customHeight="1" x14ac:dyDescent="0.3">
      <c r="A15" s="90"/>
      <c r="B15" s="103"/>
      <c r="C15" s="87"/>
      <c r="D15" s="90"/>
      <c r="E15" s="87"/>
      <c r="F15" s="27">
        <v>0</v>
      </c>
      <c r="G15" s="27">
        <v>0</v>
      </c>
      <c r="H15" s="27">
        <f t="shared" ref="H15" si="3">F15+G15</f>
        <v>0</v>
      </c>
      <c r="I15" s="34"/>
      <c r="J15" s="74"/>
    </row>
    <row r="16" spans="1:12" s="22" customFormat="1" ht="21" customHeight="1" x14ac:dyDescent="0.3">
      <c r="A16" s="28"/>
      <c r="B16" s="29" t="s">
        <v>18</v>
      </c>
      <c r="C16" s="41">
        <f>SUM(C14)</f>
        <v>0</v>
      </c>
      <c r="D16" s="41">
        <f>SUM(D14)</f>
        <v>1</v>
      </c>
      <c r="E16" s="41">
        <f>SUM(E14)</f>
        <v>0</v>
      </c>
      <c r="F16" s="30">
        <f>SUM(F14:F15)</f>
        <v>0</v>
      </c>
      <c r="G16" s="30">
        <f>SUM(G14:G15)</f>
        <v>0</v>
      </c>
      <c r="H16" s="30">
        <f>SUM(H14:H15)</f>
        <v>0</v>
      </c>
      <c r="I16" s="35"/>
      <c r="J16" s="75"/>
    </row>
    <row r="17" spans="1:10" ht="21" customHeight="1" x14ac:dyDescent="0.3">
      <c r="A17" s="88">
        <v>3</v>
      </c>
      <c r="B17" s="91" t="s">
        <v>19</v>
      </c>
      <c r="C17" s="85">
        <v>0</v>
      </c>
      <c r="D17" s="88"/>
      <c r="E17" s="85">
        <f t="shared" si="2"/>
        <v>0</v>
      </c>
      <c r="F17" s="27">
        <v>0</v>
      </c>
      <c r="G17" s="27">
        <v>0</v>
      </c>
      <c r="H17" s="27">
        <f t="shared" si="0"/>
        <v>0</v>
      </c>
      <c r="I17" s="34"/>
      <c r="J17" s="81" t="s">
        <v>20</v>
      </c>
    </row>
    <row r="18" spans="1:10" ht="21" customHeight="1" x14ac:dyDescent="0.3">
      <c r="A18" s="88"/>
      <c r="B18" s="91"/>
      <c r="C18" s="85"/>
      <c r="D18" s="88"/>
      <c r="E18" s="85"/>
      <c r="F18" s="27">
        <v>0</v>
      </c>
      <c r="G18" s="27">
        <v>0</v>
      </c>
      <c r="H18" s="27">
        <f t="shared" si="0"/>
        <v>0</v>
      </c>
      <c r="I18" s="34"/>
      <c r="J18" s="82"/>
    </row>
    <row r="19" spans="1:10" ht="21" customHeight="1" x14ac:dyDescent="0.3">
      <c r="A19" s="88"/>
      <c r="B19" s="91"/>
      <c r="C19" s="85"/>
      <c r="D19" s="88"/>
      <c r="E19" s="85"/>
      <c r="F19" s="27">
        <v>0</v>
      </c>
      <c r="G19" s="27">
        <v>0</v>
      </c>
      <c r="H19" s="27">
        <f t="shared" si="0"/>
        <v>0</v>
      </c>
      <c r="I19" s="34"/>
      <c r="J19" s="82"/>
    </row>
    <row r="20" spans="1:10" ht="21" customHeight="1" x14ac:dyDescent="0.3">
      <c r="A20" s="88"/>
      <c r="B20" s="91"/>
      <c r="C20" s="85"/>
      <c r="D20" s="88"/>
      <c r="E20" s="85"/>
      <c r="F20" s="27">
        <v>0</v>
      </c>
      <c r="G20" s="27">
        <v>0</v>
      </c>
      <c r="H20" s="27">
        <f t="shared" si="0"/>
        <v>0</v>
      </c>
      <c r="I20" s="34"/>
      <c r="J20" s="82"/>
    </row>
    <row r="21" spans="1:10" s="22" customFormat="1" ht="21" customHeight="1" x14ac:dyDescent="0.3">
      <c r="A21" s="28"/>
      <c r="B21" s="29" t="s">
        <v>21</v>
      </c>
      <c r="C21" s="41">
        <f>SUM(C17)</f>
        <v>0</v>
      </c>
      <c r="D21" s="41">
        <f t="shared" ref="D21:E21" si="4">SUM(D17)</f>
        <v>0</v>
      </c>
      <c r="E21" s="41">
        <f t="shared" si="4"/>
        <v>0</v>
      </c>
      <c r="F21" s="30">
        <f>SUM(F17:F20)</f>
        <v>0</v>
      </c>
      <c r="G21" s="30">
        <f t="shared" ref="G21:H21" si="5">SUM(G17:G20)</f>
        <v>0</v>
      </c>
      <c r="H21" s="30">
        <f t="shared" si="5"/>
        <v>0</v>
      </c>
      <c r="I21" s="35"/>
      <c r="J21" s="83"/>
    </row>
    <row r="22" spans="1:10" ht="21" customHeight="1" x14ac:dyDescent="0.3">
      <c r="A22" s="88">
        <v>4</v>
      </c>
      <c r="B22" s="91" t="s">
        <v>22</v>
      </c>
      <c r="C22" s="85">
        <v>0</v>
      </c>
      <c r="D22" s="88">
        <v>1</v>
      </c>
      <c r="E22" s="85">
        <f t="shared" si="2"/>
        <v>0</v>
      </c>
      <c r="F22" s="27">
        <v>0</v>
      </c>
      <c r="G22" s="27">
        <v>0</v>
      </c>
      <c r="H22" s="27">
        <f t="shared" si="0"/>
        <v>0</v>
      </c>
      <c r="I22" s="39"/>
      <c r="J22" s="81" t="s">
        <v>23</v>
      </c>
    </row>
    <row r="23" spans="1:10" ht="21" customHeight="1" x14ac:dyDescent="0.3">
      <c r="A23" s="88"/>
      <c r="B23" s="91"/>
      <c r="C23" s="85"/>
      <c r="D23" s="88"/>
      <c r="E23" s="85"/>
      <c r="F23" s="27">
        <v>0</v>
      </c>
      <c r="G23" s="27">
        <v>0</v>
      </c>
      <c r="H23" s="27">
        <f t="shared" si="0"/>
        <v>0</v>
      </c>
      <c r="I23" s="34"/>
      <c r="J23" s="82"/>
    </row>
    <row r="24" spans="1:10" s="22" customFormat="1" ht="21" customHeight="1" x14ac:dyDescent="0.3">
      <c r="A24" s="28"/>
      <c r="B24" s="29" t="s">
        <v>24</v>
      </c>
      <c r="C24" s="41">
        <f>SUM(C22)</f>
        <v>0</v>
      </c>
      <c r="D24" s="41">
        <f t="shared" ref="D24:E24" si="6">SUM(D22)</f>
        <v>1</v>
      </c>
      <c r="E24" s="41">
        <f t="shared" si="6"/>
        <v>0</v>
      </c>
      <c r="F24" s="30">
        <f>SUM(F22:F23)</f>
        <v>0</v>
      </c>
      <c r="G24" s="30">
        <f t="shared" ref="G24:H24" si="7">SUM(G22:G23)</f>
        <v>0</v>
      </c>
      <c r="H24" s="30">
        <f t="shared" si="7"/>
        <v>0</v>
      </c>
      <c r="I24" s="35"/>
      <c r="J24" s="83"/>
    </row>
    <row r="25" spans="1:10" ht="21" customHeight="1" x14ac:dyDescent="0.3">
      <c r="A25" s="89">
        <v>5</v>
      </c>
      <c r="B25" s="102" t="s">
        <v>25</v>
      </c>
      <c r="C25" s="86">
        <v>0</v>
      </c>
      <c r="D25" s="89">
        <v>1</v>
      </c>
      <c r="E25" s="86">
        <f t="shared" si="2"/>
        <v>0</v>
      </c>
      <c r="F25" s="27">
        <v>0</v>
      </c>
      <c r="G25" s="27">
        <v>0</v>
      </c>
      <c r="H25" s="27">
        <f t="shared" si="0"/>
        <v>0</v>
      </c>
      <c r="I25" s="39"/>
      <c r="J25" s="73" t="s">
        <v>26</v>
      </c>
    </row>
    <row r="26" spans="1:10" ht="21" customHeight="1" x14ac:dyDescent="0.3">
      <c r="A26" s="90"/>
      <c r="B26" s="103"/>
      <c r="C26" s="87"/>
      <c r="D26" s="90"/>
      <c r="E26" s="87"/>
      <c r="F26" s="27">
        <v>0</v>
      </c>
      <c r="G26" s="27">
        <v>0</v>
      </c>
      <c r="H26" s="27">
        <f t="shared" ref="H26" si="8">F26+G26</f>
        <v>0</v>
      </c>
      <c r="I26" s="34"/>
      <c r="J26" s="74"/>
    </row>
    <row r="27" spans="1:10" s="22" customFormat="1" ht="21" customHeight="1" x14ac:dyDescent="0.3">
      <c r="A27" s="28"/>
      <c r="B27" s="29" t="s">
        <v>27</v>
      </c>
      <c r="C27" s="41">
        <f>SUM(C25)</f>
        <v>0</v>
      </c>
      <c r="D27" s="41">
        <f t="shared" ref="D27:E27" si="9">SUM(D25)</f>
        <v>1</v>
      </c>
      <c r="E27" s="41">
        <f t="shared" si="9"/>
        <v>0</v>
      </c>
      <c r="F27" s="30">
        <f>SUM(F25:F26)</f>
        <v>0</v>
      </c>
      <c r="G27" s="30">
        <f>SUM(G25:G26)</f>
        <v>0</v>
      </c>
      <c r="H27" s="30">
        <f t="shared" ref="H27" si="10">SUM(H25:H26)</f>
        <v>0</v>
      </c>
      <c r="I27" s="35"/>
      <c r="J27" s="75"/>
    </row>
    <row r="28" spans="1:10" ht="21" customHeight="1" x14ac:dyDescent="0.3">
      <c r="A28" s="88">
        <v>6</v>
      </c>
      <c r="B28" s="91" t="s">
        <v>28</v>
      </c>
      <c r="C28" s="85">
        <v>0</v>
      </c>
      <c r="D28" s="88">
        <v>1</v>
      </c>
      <c r="E28" s="85">
        <f t="shared" si="2"/>
        <v>0</v>
      </c>
      <c r="F28" s="27">
        <v>0</v>
      </c>
      <c r="G28" s="27">
        <v>0</v>
      </c>
      <c r="H28" s="27">
        <f t="shared" si="0"/>
        <v>0</v>
      </c>
      <c r="I28" s="34"/>
      <c r="J28" s="73" t="s">
        <v>29</v>
      </c>
    </row>
    <row r="29" spans="1:10" ht="21" customHeight="1" x14ac:dyDescent="0.3">
      <c r="A29" s="88"/>
      <c r="B29" s="91"/>
      <c r="C29" s="85"/>
      <c r="D29" s="88"/>
      <c r="E29" s="85"/>
      <c r="F29" s="27">
        <v>0</v>
      </c>
      <c r="G29" s="27">
        <v>0</v>
      </c>
      <c r="H29" s="27">
        <f t="shared" si="0"/>
        <v>0</v>
      </c>
      <c r="I29" s="34"/>
      <c r="J29" s="82"/>
    </row>
    <row r="30" spans="1:10" ht="21" customHeight="1" x14ac:dyDescent="0.3">
      <c r="A30" s="88"/>
      <c r="B30" s="91"/>
      <c r="C30" s="85"/>
      <c r="D30" s="88"/>
      <c r="E30" s="85"/>
      <c r="F30" s="27">
        <v>0</v>
      </c>
      <c r="G30" s="27">
        <v>0</v>
      </c>
      <c r="H30" s="27">
        <f t="shared" si="0"/>
        <v>0</v>
      </c>
      <c r="I30" s="34"/>
      <c r="J30" s="82"/>
    </row>
    <row r="31" spans="1:10" ht="21" customHeight="1" x14ac:dyDescent="0.3">
      <c r="A31" s="88"/>
      <c r="B31" s="91"/>
      <c r="C31" s="85"/>
      <c r="D31" s="88"/>
      <c r="E31" s="85"/>
      <c r="F31" s="27">
        <v>0</v>
      </c>
      <c r="G31" s="27">
        <v>0</v>
      </c>
      <c r="H31" s="27">
        <f t="shared" si="0"/>
        <v>0</v>
      </c>
      <c r="I31" s="34"/>
      <c r="J31" s="82"/>
    </row>
    <row r="32" spans="1:10" s="22" customFormat="1" ht="21" customHeight="1" x14ac:dyDescent="0.3">
      <c r="A32" s="28"/>
      <c r="B32" s="29" t="s">
        <v>30</v>
      </c>
      <c r="C32" s="41">
        <f>SUM(C28)</f>
        <v>0</v>
      </c>
      <c r="D32" s="41">
        <f t="shared" ref="D32:E32" si="11">SUM(D28)</f>
        <v>1</v>
      </c>
      <c r="E32" s="41">
        <f t="shared" si="11"/>
        <v>0</v>
      </c>
      <c r="F32" s="30">
        <f>SUM(F28:F31)</f>
        <v>0</v>
      </c>
      <c r="G32" s="30">
        <f t="shared" ref="G32:H32" si="12">SUM(G28:G31)</f>
        <v>0</v>
      </c>
      <c r="H32" s="30">
        <f t="shared" si="12"/>
        <v>0</v>
      </c>
      <c r="I32" s="35"/>
      <c r="J32" s="83"/>
    </row>
    <row r="33" spans="1:10" ht="21" customHeight="1" x14ac:dyDescent="0.3">
      <c r="A33" s="88">
        <v>7</v>
      </c>
      <c r="B33" s="91" t="s">
        <v>31</v>
      </c>
      <c r="C33" s="85">
        <v>0</v>
      </c>
      <c r="D33" s="88">
        <v>1</v>
      </c>
      <c r="E33" s="85">
        <f t="shared" si="2"/>
        <v>0</v>
      </c>
      <c r="F33" s="27">
        <v>0</v>
      </c>
      <c r="G33" s="27">
        <v>0</v>
      </c>
      <c r="H33" s="27">
        <f t="shared" si="0"/>
        <v>0</v>
      </c>
      <c r="I33" s="34"/>
      <c r="J33" s="76"/>
    </row>
    <row r="34" spans="1:10" ht="21" customHeight="1" x14ac:dyDescent="0.3">
      <c r="A34" s="88"/>
      <c r="B34" s="91"/>
      <c r="C34" s="85"/>
      <c r="D34" s="88"/>
      <c r="E34" s="85"/>
      <c r="F34" s="27">
        <v>0</v>
      </c>
      <c r="G34" s="27">
        <v>0</v>
      </c>
      <c r="H34" s="27">
        <f t="shared" si="0"/>
        <v>0</v>
      </c>
      <c r="I34" s="34"/>
      <c r="J34" s="77"/>
    </row>
    <row r="35" spans="1:10" ht="21" customHeight="1" x14ac:dyDescent="0.3">
      <c r="A35" s="88"/>
      <c r="B35" s="91"/>
      <c r="C35" s="85"/>
      <c r="D35" s="88"/>
      <c r="E35" s="85"/>
      <c r="F35" s="27">
        <v>0</v>
      </c>
      <c r="G35" s="27">
        <v>0</v>
      </c>
      <c r="H35" s="27">
        <f t="shared" si="0"/>
        <v>0</v>
      </c>
      <c r="I35" s="34"/>
      <c r="J35" s="77"/>
    </row>
    <row r="36" spans="1:10" ht="21" customHeight="1" x14ac:dyDescent="0.3">
      <c r="A36" s="88"/>
      <c r="B36" s="91"/>
      <c r="C36" s="85"/>
      <c r="D36" s="88"/>
      <c r="E36" s="85"/>
      <c r="F36" s="27">
        <v>0</v>
      </c>
      <c r="G36" s="27">
        <v>0</v>
      </c>
      <c r="H36" s="27">
        <f t="shared" si="0"/>
        <v>0</v>
      </c>
      <c r="I36" s="34"/>
      <c r="J36" s="77"/>
    </row>
    <row r="37" spans="1:10" s="22" customFormat="1" ht="21" customHeight="1" x14ac:dyDescent="0.3">
      <c r="A37" s="28"/>
      <c r="B37" s="29" t="s">
        <v>32</v>
      </c>
      <c r="C37" s="41">
        <f>SUM(C33)</f>
        <v>0</v>
      </c>
      <c r="D37" s="41">
        <f t="shared" ref="D37:E37" si="13">SUM(D33)</f>
        <v>1</v>
      </c>
      <c r="E37" s="41">
        <f t="shared" si="13"/>
        <v>0</v>
      </c>
      <c r="F37" s="30">
        <f>SUM(F33:F36)</f>
        <v>0</v>
      </c>
      <c r="G37" s="30">
        <f t="shared" ref="G37:H37" si="14">SUM(G33:G36)</f>
        <v>0</v>
      </c>
      <c r="H37" s="30">
        <f t="shared" si="14"/>
        <v>0</v>
      </c>
      <c r="I37" s="35"/>
      <c r="J37" s="78"/>
    </row>
    <row r="38" spans="1:10" ht="21" customHeight="1" x14ac:dyDescent="0.3">
      <c r="A38" s="88">
        <v>8</v>
      </c>
      <c r="B38" s="91" t="s">
        <v>33</v>
      </c>
      <c r="C38" s="85">
        <v>0</v>
      </c>
      <c r="D38" s="88">
        <v>1</v>
      </c>
      <c r="E38" s="85">
        <f t="shared" si="2"/>
        <v>0</v>
      </c>
      <c r="F38" s="27">
        <v>0</v>
      </c>
      <c r="G38" s="27">
        <v>0</v>
      </c>
      <c r="H38" s="27">
        <f t="shared" si="0"/>
        <v>0</v>
      </c>
      <c r="I38" s="34"/>
      <c r="J38" s="81" t="s">
        <v>34</v>
      </c>
    </row>
    <row r="39" spans="1:10" ht="21" customHeight="1" x14ac:dyDescent="0.3">
      <c r="A39" s="88"/>
      <c r="B39" s="91"/>
      <c r="C39" s="85"/>
      <c r="D39" s="88"/>
      <c r="E39" s="85"/>
      <c r="F39" s="27">
        <v>0</v>
      </c>
      <c r="G39" s="27">
        <v>0</v>
      </c>
      <c r="H39" s="27">
        <f t="shared" si="0"/>
        <v>0</v>
      </c>
      <c r="I39" s="34"/>
      <c r="J39" s="82"/>
    </row>
    <row r="40" spans="1:10" s="22" customFormat="1" ht="21" customHeight="1" x14ac:dyDescent="0.3">
      <c r="A40" s="28"/>
      <c r="B40" s="29" t="s">
        <v>35</v>
      </c>
      <c r="C40" s="41">
        <f>SUM(C38)</f>
        <v>0</v>
      </c>
      <c r="D40" s="41">
        <f t="shared" ref="D40:E40" si="15">SUM(D38)</f>
        <v>1</v>
      </c>
      <c r="E40" s="41">
        <f t="shared" si="15"/>
        <v>0</v>
      </c>
      <c r="F40" s="30">
        <f>SUM(F38:F39)</f>
        <v>0</v>
      </c>
      <c r="G40" s="30">
        <f t="shared" ref="G40:H40" si="16">SUM(G38:G39)</f>
        <v>0</v>
      </c>
      <c r="H40" s="30">
        <f t="shared" si="16"/>
        <v>0</v>
      </c>
      <c r="I40" s="35"/>
      <c r="J40" s="83"/>
    </row>
    <row r="41" spans="1:10" ht="21" customHeight="1" x14ac:dyDescent="0.3">
      <c r="A41" s="88">
        <v>9</v>
      </c>
      <c r="B41" s="91" t="s">
        <v>36</v>
      </c>
      <c r="C41" s="85">
        <v>0</v>
      </c>
      <c r="D41" s="88">
        <v>1</v>
      </c>
      <c r="E41" s="85">
        <f t="shared" si="2"/>
        <v>0</v>
      </c>
      <c r="F41" s="27">
        <v>0</v>
      </c>
      <c r="G41" s="27">
        <v>0</v>
      </c>
      <c r="H41" s="27">
        <f t="shared" si="0"/>
        <v>0</v>
      </c>
      <c r="I41" s="34"/>
      <c r="J41" s="73" t="s">
        <v>37</v>
      </c>
    </row>
    <row r="42" spans="1:10" ht="21" customHeight="1" x14ac:dyDescent="0.3">
      <c r="A42" s="88"/>
      <c r="B42" s="91"/>
      <c r="C42" s="85"/>
      <c r="D42" s="88"/>
      <c r="E42" s="85"/>
      <c r="F42" s="27">
        <v>0</v>
      </c>
      <c r="G42" s="27">
        <v>0</v>
      </c>
      <c r="H42" s="27">
        <f t="shared" si="0"/>
        <v>0</v>
      </c>
      <c r="I42" s="34"/>
      <c r="J42" s="74"/>
    </row>
    <row r="43" spans="1:10" ht="21" customHeight="1" x14ac:dyDescent="0.3">
      <c r="A43" s="88"/>
      <c r="B43" s="91"/>
      <c r="C43" s="85"/>
      <c r="D43" s="88"/>
      <c r="E43" s="85"/>
      <c r="F43" s="27">
        <v>0</v>
      </c>
      <c r="G43" s="27">
        <v>0</v>
      </c>
      <c r="H43" s="27">
        <f t="shared" si="0"/>
        <v>0</v>
      </c>
      <c r="I43" s="34"/>
      <c r="J43" s="74"/>
    </row>
    <row r="44" spans="1:10" s="22" customFormat="1" ht="21" customHeight="1" x14ac:dyDescent="0.3">
      <c r="A44" s="28"/>
      <c r="B44" s="29" t="s">
        <v>38</v>
      </c>
      <c r="C44" s="41">
        <f>SUM(C41)</f>
        <v>0</v>
      </c>
      <c r="D44" s="41">
        <f t="shared" ref="D44:E44" si="17">SUM(D41)</f>
        <v>1</v>
      </c>
      <c r="E44" s="41">
        <f t="shared" si="17"/>
        <v>0</v>
      </c>
      <c r="F44" s="30">
        <f>SUM(F41:F43)</f>
        <v>0</v>
      </c>
      <c r="G44" s="30">
        <f t="shared" ref="G44:H44" si="18">SUM(G41:G43)</f>
        <v>0</v>
      </c>
      <c r="H44" s="30">
        <f t="shared" si="18"/>
        <v>0</v>
      </c>
      <c r="I44" s="35"/>
      <c r="J44" s="75"/>
    </row>
    <row r="45" spans="1:10" ht="18.75" customHeight="1" x14ac:dyDescent="0.3">
      <c r="A45" s="89">
        <v>10</v>
      </c>
      <c r="B45" s="91" t="s">
        <v>39</v>
      </c>
      <c r="C45" s="85">
        <v>0</v>
      </c>
      <c r="D45" s="88">
        <v>1</v>
      </c>
      <c r="E45" s="85">
        <f t="shared" si="2"/>
        <v>0</v>
      </c>
      <c r="F45" s="43"/>
      <c r="G45" s="43"/>
      <c r="H45" s="27"/>
      <c r="I45" s="44"/>
      <c r="J45" s="76"/>
    </row>
    <row r="46" spans="1:10" ht="21" customHeight="1" x14ac:dyDescent="0.3">
      <c r="A46" s="95"/>
      <c r="B46" s="91"/>
      <c r="C46" s="85"/>
      <c r="D46" s="88"/>
      <c r="E46" s="85"/>
      <c r="F46" s="43"/>
      <c r="G46" s="43"/>
      <c r="H46" s="27"/>
      <c r="I46" s="45"/>
      <c r="J46" s="77"/>
    </row>
    <row r="47" spans="1:10" ht="21" customHeight="1" x14ac:dyDescent="0.3">
      <c r="A47" s="90"/>
      <c r="B47" s="91"/>
      <c r="C47" s="85"/>
      <c r="D47" s="88"/>
      <c r="E47" s="85"/>
      <c r="F47" s="43"/>
      <c r="G47" s="43"/>
      <c r="H47" s="27">
        <f t="shared" ref="H47" si="19">F47+G47</f>
        <v>0</v>
      </c>
      <c r="I47" s="45"/>
      <c r="J47" s="77"/>
    </row>
    <row r="48" spans="1:10" s="22" customFormat="1" ht="21" customHeight="1" x14ac:dyDescent="0.3">
      <c r="A48" s="28"/>
      <c r="B48" s="29" t="s">
        <v>40</v>
      </c>
      <c r="C48" s="41">
        <f>SUM(C45)</f>
        <v>0</v>
      </c>
      <c r="D48" s="41">
        <f>SUM(D45)</f>
        <v>1</v>
      </c>
      <c r="E48" s="41">
        <f>SUM(E45)</f>
        <v>0</v>
      </c>
      <c r="F48" s="30">
        <f>SUM(F45:F47)</f>
        <v>0</v>
      </c>
      <c r="G48" s="30">
        <f>SUM(G45:G47)</f>
        <v>0</v>
      </c>
      <c r="H48" s="30">
        <f>SUM(H45:H47)</f>
        <v>0</v>
      </c>
      <c r="I48" s="35"/>
      <c r="J48" s="78"/>
    </row>
    <row r="49" spans="1:10" ht="21" customHeight="1" x14ac:dyDescent="0.3">
      <c r="A49" s="28"/>
      <c r="B49" s="29" t="s">
        <v>41</v>
      </c>
      <c r="C49" s="41">
        <f t="shared" ref="C49:H49" si="20">SUM(C48,C44,C40,C37,C32,C27,C24,C21,C16,C13)</f>
        <v>0</v>
      </c>
      <c r="D49" s="41">
        <f t="shared" si="20"/>
        <v>9</v>
      </c>
      <c r="E49" s="41">
        <f t="shared" si="20"/>
        <v>0</v>
      </c>
      <c r="F49" s="30">
        <f t="shared" si="20"/>
        <v>0</v>
      </c>
      <c r="G49" s="30">
        <f t="shared" si="20"/>
        <v>0</v>
      </c>
      <c r="H49" s="30">
        <f t="shared" si="20"/>
        <v>0</v>
      </c>
      <c r="I49" s="35"/>
      <c r="J49" s="36"/>
    </row>
    <row r="53" spans="1:10" ht="21" customHeight="1" x14ac:dyDescent="0.3">
      <c r="A53" s="99" t="s">
        <v>42</v>
      </c>
      <c r="B53" s="100"/>
      <c r="C53" s="101" t="s">
        <v>43</v>
      </c>
      <c r="D53" s="101"/>
      <c r="E53" s="101" t="s">
        <v>44</v>
      </c>
      <c r="F53" s="101"/>
      <c r="G53" s="101" t="s">
        <v>45</v>
      </c>
      <c r="H53" s="101"/>
      <c r="I53" s="37" t="s">
        <v>46</v>
      </c>
    </row>
    <row r="54" spans="1:10" ht="21" customHeight="1" x14ac:dyDescent="0.3">
      <c r="A54" s="92">
        <f>E49</f>
        <v>0</v>
      </c>
      <c r="B54" s="93"/>
      <c r="C54" s="93">
        <f>H49</f>
        <v>0</v>
      </c>
      <c r="D54" s="93"/>
      <c r="E54" s="93">
        <f>F49</f>
        <v>0</v>
      </c>
      <c r="F54" s="93"/>
      <c r="G54" s="93">
        <f>G49</f>
        <v>0</v>
      </c>
      <c r="H54" s="93"/>
      <c r="I54" s="38">
        <f>A54-C54</f>
        <v>0</v>
      </c>
    </row>
    <row r="56" spans="1:10" ht="21" customHeight="1" x14ac:dyDescent="0.3">
      <c r="A56" s="31" t="s">
        <v>47</v>
      </c>
      <c r="B56" s="22"/>
      <c r="C56" s="32" t="s">
        <v>48</v>
      </c>
      <c r="D56" s="31"/>
      <c r="E56" s="31" t="s">
        <v>49</v>
      </c>
      <c r="F56" s="31"/>
      <c r="G56" s="31" t="s">
        <v>50</v>
      </c>
      <c r="H56" s="31"/>
      <c r="I56" s="22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78"/>
  <sheetViews>
    <sheetView tabSelected="1" topLeftCell="A50" zoomScale="85" zoomScaleNormal="85" workbookViewId="0">
      <selection activeCell="K76" sqref="K76"/>
    </sheetView>
  </sheetViews>
  <sheetFormatPr defaultColWidth="9" defaultRowHeight="15" x14ac:dyDescent="0.3"/>
  <cols>
    <col min="1" max="1" width="1.46484375" style="51" customWidth="1"/>
    <col min="2" max="3" width="2.265625" style="51" customWidth="1"/>
    <col min="4" max="4" width="12.1328125" style="51" customWidth="1"/>
    <col min="5" max="5" width="0.86328125" style="51" customWidth="1"/>
    <col min="6" max="6" width="18" style="51" customWidth="1"/>
    <col min="7" max="7" width="11.59765625" style="51" customWidth="1"/>
    <col min="8" max="8" width="11.1328125" style="51" customWidth="1"/>
    <col min="9" max="9" width="1" style="51" customWidth="1"/>
    <col min="10" max="10" width="11.86328125" style="51" customWidth="1"/>
    <col min="11" max="11" width="30.19921875" style="51" bestFit="1" customWidth="1"/>
    <col min="12" max="12" width="11.6640625" style="51" bestFit="1" customWidth="1"/>
    <col min="13" max="16384" width="9" style="5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20.25" x14ac:dyDescent="0.3">
      <c r="B3" s="134" t="s">
        <v>51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11" ht="20.100000000000001" customHeight="1" x14ac:dyDescent="0.3">
      <c r="B4" s="1"/>
      <c r="C4" s="1"/>
      <c r="D4" s="1"/>
      <c r="E4" s="1"/>
      <c r="F4" s="1"/>
      <c r="G4" s="1"/>
      <c r="H4" s="1"/>
      <c r="I4" s="1"/>
      <c r="J4" s="1"/>
      <c r="K4" s="17"/>
    </row>
    <row r="5" spans="2:11" ht="20.100000000000001" customHeight="1" x14ac:dyDescent="0.3">
      <c r="B5" s="2"/>
      <c r="C5" s="3"/>
      <c r="D5" s="4" t="s">
        <v>52</v>
      </c>
      <c r="E5" s="4"/>
      <c r="F5" s="135" t="s">
        <v>53</v>
      </c>
      <c r="G5" s="135"/>
      <c r="H5" s="4" t="s">
        <v>54</v>
      </c>
      <c r="I5" s="3"/>
      <c r="J5" s="135" t="s">
        <v>137</v>
      </c>
      <c r="K5" s="136"/>
    </row>
    <row r="6" spans="2:11" ht="20.100000000000001" customHeight="1" x14ac:dyDescent="0.3">
      <c r="B6" s="5"/>
      <c r="C6" s="6"/>
      <c r="D6" s="7" t="s">
        <v>55</v>
      </c>
      <c r="E6" s="7"/>
      <c r="F6" s="130" t="s">
        <v>56</v>
      </c>
      <c r="G6" s="130"/>
      <c r="H6" s="7" t="s">
        <v>57</v>
      </c>
      <c r="I6" s="6"/>
      <c r="J6" s="130" t="s">
        <v>136</v>
      </c>
      <c r="K6" s="131"/>
    </row>
    <row r="7" spans="2:11" ht="20.100000000000001" customHeight="1" x14ac:dyDescent="0.3">
      <c r="B7" s="5"/>
      <c r="C7" s="6"/>
      <c r="D7" s="7" t="s">
        <v>58</v>
      </c>
      <c r="E7" s="7"/>
      <c r="F7" s="129" t="s">
        <v>81</v>
      </c>
      <c r="G7" s="130"/>
      <c r="H7" s="7" t="s">
        <v>59</v>
      </c>
      <c r="I7" s="6"/>
      <c r="J7" s="130" t="s">
        <v>82</v>
      </c>
      <c r="K7" s="131"/>
    </row>
    <row r="8" spans="2:11" ht="20.100000000000001" customHeight="1" x14ac:dyDescent="0.3">
      <c r="B8" s="8"/>
      <c r="C8" s="9"/>
      <c r="D8" s="10"/>
      <c r="E8" s="10"/>
      <c r="F8" s="11"/>
      <c r="G8" s="11"/>
      <c r="H8" s="10" t="s">
        <v>60</v>
      </c>
      <c r="I8" s="9"/>
      <c r="J8" s="132" t="s">
        <v>135</v>
      </c>
      <c r="K8" s="133"/>
    </row>
    <row r="9" spans="2:11" ht="20.100000000000001" customHeight="1" x14ac:dyDescent="0.3">
      <c r="B9" s="6"/>
      <c r="C9" s="6"/>
      <c r="D9" s="6"/>
      <c r="E9" s="6"/>
      <c r="F9" s="6"/>
      <c r="G9" s="6"/>
      <c r="H9" s="6"/>
      <c r="I9" s="6"/>
      <c r="J9" s="6"/>
      <c r="K9" s="6"/>
    </row>
    <row r="10" spans="2:11" ht="20.100000000000001" customHeight="1" x14ac:dyDescent="0.3">
      <c r="B10" s="110" t="s">
        <v>1</v>
      </c>
      <c r="C10" s="112"/>
      <c r="D10" s="12" t="s">
        <v>61</v>
      </c>
      <c r="E10" s="110" t="s">
        <v>62</v>
      </c>
      <c r="F10" s="112"/>
      <c r="G10" s="14" t="s">
        <v>63</v>
      </c>
      <c r="H10" s="13" t="s">
        <v>64</v>
      </c>
      <c r="I10" s="110" t="s">
        <v>65</v>
      </c>
      <c r="J10" s="112"/>
      <c r="K10" s="14" t="s">
        <v>66</v>
      </c>
    </row>
    <row r="11" spans="2:11" ht="20.100000000000001" customHeight="1" x14ac:dyDescent="0.3">
      <c r="B11" s="117">
        <v>1</v>
      </c>
      <c r="C11" s="118"/>
      <c r="D11" s="115" t="s">
        <v>67</v>
      </c>
      <c r="E11" s="125" t="s">
        <v>68</v>
      </c>
      <c r="F11" s="126"/>
      <c r="G11" s="58">
        <v>159</v>
      </c>
      <c r="H11" s="58">
        <v>159</v>
      </c>
      <c r="I11" s="104"/>
      <c r="J11" s="105"/>
      <c r="K11" s="61" t="s">
        <v>108</v>
      </c>
    </row>
    <row r="12" spans="2:11" ht="20.100000000000001" customHeight="1" x14ac:dyDescent="0.3">
      <c r="B12" s="48"/>
      <c r="C12" s="49"/>
      <c r="D12" s="116"/>
      <c r="E12" s="123"/>
      <c r="F12" s="124"/>
      <c r="G12" s="58">
        <v>79.5</v>
      </c>
      <c r="H12" s="58">
        <v>79.5</v>
      </c>
      <c r="I12" s="59"/>
      <c r="J12" s="60"/>
      <c r="K12" s="61" t="s">
        <v>110</v>
      </c>
    </row>
    <row r="13" spans="2:11" ht="20.100000000000001" customHeight="1" x14ac:dyDescent="0.3">
      <c r="B13" s="48"/>
      <c r="C13" s="49"/>
      <c r="D13" s="116"/>
      <c r="E13" s="127"/>
      <c r="F13" s="128"/>
      <c r="G13" s="58">
        <v>83</v>
      </c>
      <c r="H13" s="58">
        <v>83</v>
      </c>
      <c r="I13" s="59"/>
      <c r="J13" s="60"/>
      <c r="K13" s="61" t="s">
        <v>111</v>
      </c>
    </row>
    <row r="14" spans="2:11" ht="23" customHeight="1" x14ac:dyDescent="0.3">
      <c r="B14" s="117">
        <v>2</v>
      </c>
      <c r="C14" s="118"/>
      <c r="D14" s="116"/>
      <c r="E14" s="125" t="s">
        <v>69</v>
      </c>
      <c r="F14" s="126"/>
      <c r="G14" s="58">
        <v>135.74</v>
      </c>
      <c r="H14" s="58">
        <v>135.74</v>
      </c>
      <c r="I14" s="104"/>
      <c r="J14" s="105"/>
      <c r="K14" s="61" t="s">
        <v>113</v>
      </c>
    </row>
    <row r="15" spans="2:11" ht="23" customHeight="1" x14ac:dyDescent="0.3">
      <c r="B15" s="48"/>
      <c r="C15" s="49"/>
      <c r="D15" s="116"/>
      <c r="E15" s="123"/>
      <c r="F15" s="124"/>
      <c r="G15" s="58">
        <v>133</v>
      </c>
      <c r="H15" s="58">
        <v>133</v>
      </c>
      <c r="I15" s="59"/>
      <c r="J15" s="60"/>
      <c r="K15" s="61" t="s">
        <v>140</v>
      </c>
    </row>
    <row r="16" spans="2:11" ht="23" customHeight="1" x14ac:dyDescent="0.3">
      <c r="B16" s="48"/>
      <c r="C16" s="49"/>
      <c r="D16" s="116"/>
      <c r="E16" s="123"/>
      <c r="F16" s="124"/>
      <c r="G16" s="58">
        <v>32</v>
      </c>
      <c r="H16" s="58">
        <v>32</v>
      </c>
      <c r="I16" s="59"/>
      <c r="J16" s="60"/>
      <c r="K16" s="61" t="s">
        <v>106</v>
      </c>
    </row>
    <row r="17" spans="2:12" ht="23" customHeight="1" x14ac:dyDescent="0.3">
      <c r="B17" s="48"/>
      <c r="C17" s="49"/>
      <c r="D17" s="116"/>
      <c r="E17" s="123"/>
      <c r="F17" s="124"/>
      <c r="G17" s="58">
        <v>12</v>
      </c>
      <c r="H17" s="58">
        <v>12</v>
      </c>
      <c r="I17" s="59"/>
      <c r="J17" s="60"/>
      <c r="K17" s="61" t="s">
        <v>107</v>
      </c>
    </row>
    <row r="18" spans="2:12" ht="23" customHeight="1" x14ac:dyDescent="0.3">
      <c r="B18" s="48"/>
      <c r="C18" s="49"/>
      <c r="D18" s="116"/>
      <c r="E18" s="123"/>
      <c r="F18" s="124"/>
      <c r="G18" s="58">
        <v>397</v>
      </c>
      <c r="H18" s="58">
        <v>397</v>
      </c>
      <c r="I18" s="59"/>
      <c r="J18" s="60"/>
      <c r="K18" s="61" t="s">
        <v>109</v>
      </c>
    </row>
    <row r="19" spans="2:12" ht="23" customHeight="1" x14ac:dyDescent="0.3">
      <c r="B19" s="48"/>
      <c r="C19" s="49"/>
      <c r="D19" s="116"/>
      <c r="E19" s="123"/>
      <c r="F19" s="124"/>
      <c r="G19" s="58">
        <v>21</v>
      </c>
      <c r="H19" s="58">
        <v>21</v>
      </c>
      <c r="I19" s="59"/>
      <c r="J19" s="60"/>
      <c r="K19" s="61" t="s">
        <v>112</v>
      </c>
    </row>
    <row r="20" spans="2:12" ht="23" customHeight="1" x14ac:dyDescent="0.3">
      <c r="B20" s="48"/>
      <c r="C20" s="49"/>
      <c r="D20" s="116"/>
      <c r="E20" s="123"/>
      <c r="F20" s="124"/>
      <c r="G20" s="58">
        <v>292.23</v>
      </c>
      <c r="H20" s="58">
        <v>292.23</v>
      </c>
      <c r="I20" s="59"/>
      <c r="J20" s="60"/>
      <c r="K20" s="61" t="s">
        <v>149</v>
      </c>
    </row>
    <row r="21" spans="2:12" ht="23" customHeight="1" x14ac:dyDescent="0.3">
      <c r="B21" s="48"/>
      <c r="C21" s="49"/>
      <c r="D21" s="116"/>
      <c r="E21" s="123"/>
      <c r="F21" s="124"/>
      <c r="G21" s="58">
        <v>145.43</v>
      </c>
      <c r="H21" s="58">
        <v>145.43</v>
      </c>
      <c r="I21" s="59"/>
      <c r="J21" s="60"/>
      <c r="K21" s="61" t="s">
        <v>155</v>
      </c>
    </row>
    <row r="22" spans="2:12" ht="23" customHeight="1" x14ac:dyDescent="0.3">
      <c r="B22" s="48"/>
      <c r="C22" s="49"/>
      <c r="D22" s="116"/>
      <c r="E22" s="127"/>
      <c r="F22" s="128"/>
      <c r="G22" s="58">
        <v>123.05</v>
      </c>
      <c r="H22" s="58">
        <v>123.05</v>
      </c>
      <c r="I22" s="59"/>
      <c r="J22" s="60"/>
      <c r="K22" s="61" t="s">
        <v>150</v>
      </c>
      <c r="L22" s="51" t="s">
        <v>148</v>
      </c>
    </row>
    <row r="23" spans="2:12" ht="20.100000000000001" customHeight="1" x14ac:dyDescent="0.3">
      <c r="B23" s="117">
        <v>3</v>
      </c>
      <c r="C23" s="118"/>
      <c r="D23" s="116"/>
      <c r="E23" s="122" t="s">
        <v>70</v>
      </c>
      <c r="F23" s="122"/>
      <c r="G23" s="58">
        <v>2000</v>
      </c>
      <c r="H23" s="58">
        <v>2000</v>
      </c>
      <c r="I23" s="104"/>
      <c r="J23" s="105"/>
      <c r="K23" s="61" t="s">
        <v>85</v>
      </c>
    </row>
    <row r="24" spans="2:12" ht="20.100000000000001" customHeight="1" x14ac:dyDescent="0.3">
      <c r="B24" s="48"/>
      <c r="C24" s="49"/>
      <c r="D24" s="116"/>
      <c r="E24" s="122"/>
      <c r="F24" s="122"/>
      <c r="G24" s="58">
        <v>1500</v>
      </c>
      <c r="H24" s="58">
        <v>1500</v>
      </c>
      <c r="I24" s="59"/>
      <c r="J24" s="60"/>
      <c r="K24" s="61" t="s">
        <v>83</v>
      </c>
    </row>
    <row r="25" spans="2:12" ht="20.100000000000001" customHeight="1" x14ac:dyDescent="0.3">
      <c r="B25" s="48"/>
      <c r="C25" s="49"/>
      <c r="D25" s="116"/>
      <c r="E25" s="122"/>
      <c r="F25" s="122"/>
      <c r="G25" s="58">
        <v>322</v>
      </c>
      <c r="H25" s="58">
        <v>322</v>
      </c>
      <c r="I25" s="59"/>
      <c r="J25" s="60"/>
      <c r="K25" s="61" t="s">
        <v>133</v>
      </c>
    </row>
    <row r="26" spans="2:12" ht="20.100000000000001" customHeight="1" x14ac:dyDescent="0.3">
      <c r="B26" s="48"/>
      <c r="C26" s="49"/>
      <c r="D26" s="116"/>
      <c r="E26" s="123" t="s">
        <v>71</v>
      </c>
      <c r="F26" s="124"/>
      <c r="G26" s="62">
        <v>30</v>
      </c>
      <c r="H26" s="62">
        <v>30</v>
      </c>
      <c r="I26" s="63"/>
      <c r="J26" s="64"/>
      <c r="K26" s="65" t="s">
        <v>94</v>
      </c>
    </row>
    <row r="27" spans="2:12" ht="20.100000000000001" customHeight="1" x14ac:dyDescent="0.3">
      <c r="B27" s="48"/>
      <c r="C27" s="49"/>
      <c r="D27" s="116"/>
      <c r="E27" s="123"/>
      <c r="F27" s="124"/>
      <c r="G27" s="62">
        <v>84.9</v>
      </c>
      <c r="H27" s="62">
        <v>84.9</v>
      </c>
      <c r="I27" s="63"/>
      <c r="J27" s="64"/>
      <c r="K27" s="65" t="s">
        <v>89</v>
      </c>
    </row>
    <row r="28" spans="2:12" ht="20.100000000000001" customHeight="1" x14ac:dyDescent="0.3">
      <c r="B28" s="48"/>
      <c r="C28" s="49"/>
      <c r="D28" s="116"/>
      <c r="E28" s="123"/>
      <c r="F28" s="124"/>
      <c r="G28" s="62">
        <v>269</v>
      </c>
      <c r="H28" s="62">
        <v>269</v>
      </c>
      <c r="I28" s="63"/>
      <c r="J28" s="64"/>
      <c r="K28" s="65" t="s">
        <v>91</v>
      </c>
    </row>
    <row r="29" spans="2:12" ht="20.100000000000001" customHeight="1" x14ac:dyDescent="0.3">
      <c r="B29" s="48"/>
      <c r="C29" s="49"/>
      <c r="D29" s="116"/>
      <c r="E29" s="123"/>
      <c r="F29" s="124"/>
      <c r="G29" s="62">
        <v>334</v>
      </c>
      <c r="H29" s="62">
        <v>334</v>
      </c>
      <c r="I29" s="63"/>
      <c r="J29" s="64"/>
      <c r="K29" s="65" t="s">
        <v>90</v>
      </c>
    </row>
    <row r="30" spans="2:12" ht="20.100000000000001" customHeight="1" x14ac:dyDescent="0.3">
      <c r="B30" s="48"/>
      <c r="C30" s="49"/>
      <c r="D30" s="116"/>
      <c r="E30" s="123"/>
      <c r="F30" s="124"/>
      <c r="G30" s="62">
        <v>231.9</v>
      </c>
      <c r="H30" s="62">
        <v>231.9</v>
      </c>
      <c r="I30" s="63"/>
      <c r="J30" s="64"/>
      <c r="K30" s="65" t="s">
        <v>92</v>
      </c>
    </row>
    <row r="31" spans="2:12" ht="20.100000000000001" customHeight="1" x14ac:dyDescent="0.3">
      <c r="B31" s="48"/>
      <c r="C31" s="49"/>
      <c r="D31" s="116"/>
      <c r="E31" s="123"/>
      <c r="F31" s="124"/>
      <c r="G31" s="62">
        <v>178</v>
      </c>
      <c r="H31" s="62">
        <v>178</v>
      </c>
      <c r="I31" s="63"/>
      <c r="J31" s="64"/>
      <c r="K31" s="65" t="s">
        <v>93</v>
      </c>
    </row>
    <row r="32" spans="2:12" ht="20.100000000000001" customHeight="1" x14ac:dyDescent="0.3">
      <c r="B32" s="48"/>
      <c r="C32" s="49"/>
      <c r="D32" s="116"/>
      <c r="E32" s="123"/>
      <c r="F32" s="124"/>
      <c r="G32" s="62">
        <v>270</v>
      </c>
      <c r="H32" s="62">
        <v>270</v>
      </c>
      <c r="I32" s="63"/>
      <c r="J32" s="64"/>
      <c r="K32" s="65" t="s">
        <v>126</v>
      </c>
    </row>
    <row r="33" spans="2:11" ht="20.100000000000001" customHeight="1" x14ac:dyDescent="0.3">
      <c r="B33" s="48"/>
      <c r="C33" s="49"/>
      <c r="D33" s="116"/>
      <c r="E33" s="123"/>
      <c r="F33" s="124"/>
      <c r="G33" s="58">
        <v>50.2</v>
      </c>
      <c r="H33" s="58">
        <v>50.2</v>
      </c>
      <c r="I33" s="59"/>
      <c r="J33" s="60"/>
      <c r="K33" s="61" t="s">
        <v>114</v>
      </c>
    </row>
    <row r="34" spans="2:11" ht="20.100000000000001" customHeight="1" x14ac:dyDescent="0.3">
      <c r="B34" s="48"/>
      <c r="C34" s="49"/>
      <c r="D34" s="116"/>
      <c r="E34" s="123"/>
      <c r="F34" s="124"/>
      <c r="G34" s="15">
        <v>35.6</v>
      </c>
      <c r="H34" s="15"/>
      <c r="I34" s="46"/>
      <c r="J34" s="47">
        <v>35.6</v>
      </c>
      <c r="K34" s="18" t="s">
        <v>115</v>
      </c>
    </row>
    <row r="35" spans="2:11" ht="20.100000000000001" customHeight="1" x14ac:dyDescent="0.3">
      <c r="B35" s="48"/>
      <c r="C35" s="49"/>
      <c r="D35" s="116"/>
      <c r="E35" s="123"/>
      <c r="F35" s="124"/>
      <c r="G35" s="55">
        <v>196</v>
      </c>
      <c r="H35" s="55">
        <v>196</v>
      </c>
      <c r="I35" s="56"/>
      <c r="J35" s="57"/>
      <c r="K35" s="54" t="s">
        <v>128</v>
      </c>
    </row>
    <row r="36" spans="2:11" ht="20.100000000000001" customHeight="1" x14ac:dyDescent="0.3">
      <c r="B36" s="48"/>
      <c r="C36" s="49"/>
      <c r="D36" s="116"/>
      <c r="E36" s="123"/>
      <c r="F36" s="124"/>
      <c r="G36" s="62">
        <v>58</v>
      </c>
      <c r="H36" s="62">
        <v>58</v>
      </c>
      <c r="I36" s="63"/>
      <c r="J36" s="64"/>
      <c r="K36" s="65" t="s">
        <v>134</v>
      </c>
    </row>
    <row r="37" spans="2:11" ht="20.100000000000001" customHeight="1" x14ac:dyDescent="0.3">
      <c r="B37" s="48"/>
      <c r="C37" s="49"/>
      <c r="D37" s="116"/>
      <c r="E37" s="123"/>
      <c r="F37" s="124"/>
      <c r="G37" s="15">
        <v>48</v>
      </c>
      <c r="H37" s="15"/>
      <c r="I37" s="46"/>
      <c r="J37" s="47">
        <v>48</v>
      </c>
      <c r="K37" s="18" t="s">
        <v>120</v>
      </c>
    </row>
    <row r="38" spans="2:11" ht="20.100000000000001" customHeight="1" x14ac:dyDescent="0.3">
      <c r="B38" s="48"/>
      <c r="C38" s="49"/>
      <c r="D38" s="116"/>
      <c r="E38" s="123"/>
      <c r="F38" s="124"/>
      <c r="G38" s="58">
        <v>39</v>
      </c>
      <c r="H38" s="58">
        <v>39</v>
      </c>
      <c r="I38" s="59"/>
      <c r="J38" s="60"/>
      <c r="K38" s="61" t="s">
        <v>120</v>
      </c>
    </row>
    <row r="39" spans="2:11" ht="20.100000000000001" customHeight="1" x14ac:dyDescent="0.3">
      <c r="B39" s="48"/>
      <c r="C39" s="49"/>
      <c r="D39" s="116"/>
      <c r="E39" s="123"/>
      <c r="F39" s="124"/>
      <c r="G39" s="58">
        <v>28.29</v>
      </c>
      <c r="H39" s="58">
        <v>28.29</v>
      </c>
      <c r="I39" s="59"/>
      <c r="J39" s="60"/>
      <c r="K39" s="61" t="s">
        <v>121</v>
      </c>
    </row>
    <row r="40" spans="2:11" ht="20.100000000000001" customHeight="1" x14ac:dyDescent="0.3">
      <c r="B40" s="48"/>
      <c r="C40" s="49"/>
      <c r="D40" s="116"/>
      <c r="E40" s="123"/>
      <c r="F40" s="124"/>
      <c r="G40" s="58">
        <v>84.6</v>
      </c>
      <c r="H40" s="58">
        <v>84.6</v>
      </c>
      <c r="I40" s="59"/>
      <c r="J40" s="60"/>
      <c r="K40" s="61" t="s">
        <v>122</v>
      </c>
    </row>
    <row r="41" spans="2:11" ht="20.100000000000001" customHeight="1" x14ac:dyDescent="0.3">
      <c r="B41" s="48"/>
      <c r="C41" s="49"/>
      <c r="D41" s="116"/>
      <c r="E41" s="123"/>
      <c r="F41" s="124"/>
      <c r="G41" s="15">
        <v>25.38</v>
      </c>
      <c r="H41" s="15"/>
      <c r="I41" s="46"/>
      <c r="J41" s="47">
        <v>25.38</v>
      </c>
      <c r="K41" s="18" t="s">
        <v>116</v>
      </c>
    </row>
    <row r="42" spans="2:11" ht="20.100000000000001" customHeight="1" x14ac:dyDescent="0.3">
      <c r="B42" s="48"/>
      <c r="C42" s="49"/>
      <c r="D42" s="116"/>
      <c r="E42" s="123"/>
      <c r="F42" s="124"/>
      <c r="G42" s="58">
        <v>59</v>
      </c>
      <c r="H42" s="58">
        <v>59</v>
      </c>
      <c r="I42" s="59"/>
      <c r="J42" s="60"/>
      <c r="K42" s="61" t="s">
        <v>127</v>
      </c>
    </row>
    <row r="43" spans="2:11" ht="20.100000000000001" customHeight="1" x14ac:dyDescent="0.3">
      <c r="B43" s="48"/>
      <c r="C43" s="49"/>
      <c r="D43" s="116"/>
      <c r="E43" s="123"/>
      <c r="F43" s="124"/>
      <c r="G43" s="58">
        <v>361</v>
      </c>
      <c r="H43" s="58">
        <v>361</v>
      </c>
      <c r="I43" s="59"/>
      <c r="J43" s="60"/>
      <c r="K43" s="61" t="s">
        <v>88</v>
      </c>
    </row>
    <row r="44" spans="2:11" ht="20.100000000000001" customHeight="1" x14ac:dyDescent="0.3">
      <c r="B44" s="48"/>
      <c r="C44" s="49"/>
      <c r="D44" s="116"/>
      <c r="E44" s="123"/>
      <c r="F44" s="124"/>
      <c r="G44" s="58">
        <v>192.5</v>
      </c>
      <c r="H44" s="58">
        <v>192.5</v>
      </c>
      <c r="I44" s="59"/>
      <c r="J44" s="60"/>
      <c r="K44" s="61" t="s">
        <v>143</v>
      </c>
    </row>
    <row r="45" spans="2:11" ht="20.100000000000001" customHeight="1" x14ac:dyDescent="0.3">
      <c r="B45" s="48"/>
      <c r="C45" s="49"/>
      <c r="D45" s="116"/>
      <c r="E45" s="123"/>
      <c r="F45" s="124"/>
      <c r="G45" s="58">
        <v>265.5</v>
      </c>
      <c r="H45" s="58">
        <v>265.5</v>
      </c>
      <c r="I45" s="59"/>
      <c r="J45" s="60"/>
      <c r="K45" s="61" t="s">
        <v>130</v>
      </c>
    </row>
    <row r="46" spans="2:11" ht="20.100000000000001" customHeight="1" x14ac:dyDescent="0.3">
      <c r="B46" s="48"/>
      <c r="C46" s="49"/>
      <c r="D46" s="116"/>
      <c r="E46" s="123"/>
      <c r="F46" s="124"/>
      <c r="G46" s="58">
        <v>292</v>
      </c>
      <c r="H46" s="58">
        <v>292</v>
      </c>
      <c r="I46" s="59"/>
      <c r="J46" s="60"/>
      <c r="K46" s="61" t="s">
        <v>129</v>
      </c>
    </row>
    <row r="47" spans="2:11" ht="20.100000000000001" customHeight="1" x14ac:dyDescent="0.3">
      <c r="B47" s="48"/>
      <c r="C47" s="49"/>
      <c r="D47" s="116"/>
      <c r="E47" s="123"/>
      <c r="F47" s="124"/>
      <c r="G47" s="58">
        <v>78</v>
      </c>
      <c r="H47" s="58"/>
      <c r="I47" s="59"/>
      <c r="J47" s="60">
        <v>78</v>
      </c>
      <c r="K47" s="61" t="s">
        <v>105</v>
      </c>
    </row>
    <row r="48" spans="2:11" ht="20.100000000000001" customHeight="1" x14ac:dyDescent="0.3">
      <c r="B48" s="48"/>
      <c r="C48" s="49"/>
      <c r="D48" s="116"/>
      <c r="E48" s="123"/>
      <c r="F48" s="124"/>
      <c r="G48" s="58">
        <v>37.6</v>
      </c>
      <c r="H48" s="58">
        <v>37.6</v>
      </c>
      <c r="I48" s="59"/>
      <c r="J48" s="60"/>
      <c r="K48" s="61" t="s">
        <v>125</v>
      </c>
    </row>
    <row r="49" spans="2:12" ht="20.100000000000001" customHeight="1" x14ac:dyDescent="0.3">
      <c r="B49" s="48"/>
      <c r="C49" s="49"/>
      <c r="D49" s="116"/>
      <c r="E49" s="123"/>
      <c r="F49" s="124"/>
      <c r="G49" s="58">
        <v>81.11</v>
      </c>
      <c r="H49" s="58">
        <v>81.11</v>
      </c>
      <c r="I49" s="59"/>
      <c r="J49" s="60"/>
      <c r="K49" s="61" t="s">
        <v>124</v>
      </c>
    </row>
    <row r="50" spans="2:12" ht="20.100000000000001" customHeight="1" x14ac:dyDescent="0.3">
      <c r="B50" s="48"/>
      <c r="C50" s="49"/>
      <c r="D50" s="116"/>
      <c r="E50" s="123"/>
      <c r="F50" s="124"/>
      <c r="G50" s="58">
        <v>22</v>
      </c>
      <c r="H50" s="58">
        <v>22</v>
      </c>
      <c r="I50" s="59"/>
      <c r="J50" s="60"/>
      <c r="K50" s="61" t="s">
        <v>131</v>
      </c>
    </row>
    <row r="51" spans="2:12" ht="20.100000000000001" customHeight="1" x14ac:dyDescent="0.3">
      <c r="B51" s="48"/>
      <c r="C51" s="49"/>
      <c r="D51" s="116"/>
      <c r="E51" s="123"/>
      <c r="F51" s="124"/>
      <c r="G51" s="58">
        <v>180</v>
      </c>
      <c r="H51" s="58">
        <v>180</v>
      </c>
      <c r="I51" s="59"/>
      <c r="J51" s="60"/>
      <c r="K51" s="61" t="s">
        <v>117</v>
      </c>
    </row>
    <row r="52" spans="2:12" ht="20.100000000000001" customHeight="1" x14ac:dyDescent="0.3">
      <c r="B52" s="48"/>
      <c r="C52" s="49"/>
      <c r="D52" s="116"/>
      <c r="E52" s="123"/>
      <c r="F52" s="124"/>
      <c r="G52" s="58">
        <v>501</v>
      </c>
      <c r="H52" s="58">
        <v>501</v>
      </c>
      <c r="I52" s="59"/>
      <c r="J52" s="60"/>
      <c r="K52" s="61" t="s">
        <v>132</v>
      </c>
    </row>
    <row r="53" spans="2:12" ht="20.100000000000001" customHeight="1" x14ac:dyDescent="0.3">
      <c r="B53" s="48"/>
      <c r="C53" s="49"/>
      <c r="D53" s="116"/>
      <c r="E53" s="123"/>
      <c r="F53" s="124"/>
      <c r="G53" s="58">
        <v>56</v>
      </c>
      <c r="H53" s="58">
        <v>56</v>
      </c>
      <c r="I53" s="59"/>
      <c r="J53" s="60"/>
      <c r="K53" s="61" t="s">
        <v>123</v>
      </c>
    </row>
    <row r="54" spans="2:12" ht="20.100000000000001" customHeight="1" x14ac:dyDescent="0.3">
      <c r="B54" s="48"/>
      <c r="C54" s="49"/>
      <c r="D54" s="116"/>
      <c r="E54" s="123"/>
      <c r="F54" s="124"/>
      <c r="G54" s="58">
        <v>51</v>
      </c>
      <c r="H54" s="58">
        <v>51</v>
      </c>
      <c r="I54" s="59"/>
      <c r="J54" s="60"/>
      <c r="K54" s="61" t="s">
        <v>141</v>
      </c>
    </row>
    <row r="55" spans="2:12" ht="20.100000000000001" customHeight="1" x14ac:dyDescent="0.3">
      <c r="B55" s="48"/>
      <c r="C55" s="49"/>
      <c r="D55" s="116"/>
      <c r="E55" s="123"/>
      <c r="F55" s="124"/>
      <c r="G55" s="58">
        <v>248</v>
      </c>
      <c r="H55" s="58">
        <v>248</v>
      </c>
      <c r="I55" s="59"/>
      <c r="J55" s="60"/>
      <c r="K55" s="61" t="s">
        <v>142</v>
      </c>
    </row>
    <row r="56" spans="2:12" ht="20.100000000000001" customHeight="1" x14ac:dyDescent="0.3">
      <c r="B56" s="48"/>
      <c r="C56" s="49"/>
      <c r="D56" s="116"/>
      <c r="E56" s="123"/>
      <c r="F56" s="124"/>
      <c r="G56" s="58">
        <v>131</v>
      </c>
      <c r="H56" s="58">
        <v>131</v>
      </c>
      <c r="I56" s="59"/>
      <c r="J56" s="60"/>
      <c r="K56" s="61" t="s">
        <v>152</v>
      </c>
    </row>
    <row r="57" spans="2:12" ht="20.100000000000001" customHeight="1" x14ac:dyDescent="0.3">
      <c r="B57" s="48"/>
      <c r="C57" s="49"/>
      <c r="D57" s="116"/>
      <c r="E57" s="123"/>
      <c r="F57" s="124"/>
      <c r="G57" s="58">
        <v>75</v>
      </c>
      <c r="H57" s="58">
        <v>75</v>
      </c>
      <c r="I57" s="59"/>
      <c r="J57" s="60"/>
      <c r="K57" s="61" t="s">
        <v>151</v>
      </c>
    </row>
    <row r="58" spans="2:12" ht="20.100000000000001" customHeight="1" x14ac:dyDescent="0.3">
      <c r="B58" s="117">
        <v>5</v>
      </c>
      <c r="C58" s="118"/>
      <c r="D58" s="115" t="s">
        <v>39</v>
      </c>
      <c r="E58" s="117" t="s">
        <v>72</v>
      </c>
      <c r="F58" s="118"/>
      <c r="G58" s="15">
        <v>0</v>
      </c>
      <c r="H58" s="15">
        <v>0</v>
      </c>
      <c r="I58" s="119"/>
      <c r="J58" s="120"/>
      <c r="K58" s="18"/>
    </row>
    <row r="59" spans="2:12" ht="20.100000000000001" customHeight="1" x14ac:dyDescent="0.3">
      <c r="B59" s="48"/>
      <c r="C59" s="49"/>
      <c r="D59" s="116"/>
      <c r="E59" s="50"/>
      <c r="F59" s="106" t="s">
        <v>80</v>
      </c>
      <c r="G59" s="66">
        <v>167.9</v>
      </c>
      <c r="H59" s="66">
        <v>167.9</v>
      </c>
      <c r="I59" s="59"/>
      <c r="J59" s="60"/>
      <c r="K59" s="61" t="s">
        <v>146</v>
      </c>
    </row>
    <row r="60" spans="2:12" ht="20.100000000000001" customHeight="1" x14ac:dyDescent="0.3">
      <c r="B60" s="48"/>
      <c r="C60" s="49"/>
      <c r="D60" s="116"/>
      <c r="E60" s="50"/>
      <c r="F60" s="107"/>
      <c r="G60" s="66">
        <v>165.2</v>
      </c>
      <c r="H60" s="66">
        <v>165.2</v>
      </c>
      <c r="I60" s="59"/>
      <c r="J60" s="60"/>
      <c r="K60" s="61" t="s">
        <v>147</v>
      </c>
      <c r="L60" s="51" t="s">
        <v>148</v>
      </c>
    </row>
    <row r="61" spans="2:12" ht="20.100000000000001" customHeight="1" x14ac:dyDescent="0.3">
      <c r="B61" s="48"/>
      <c r="C61" s="49"/>
      <c r="D61" s="116"/>
      <c r="E61" s="50"/>
      <c r="F61" s="67" t="s">
        <v>95</v>
      </c>
      <c r="G61" s="66">
        <v>29.9</v>
      </c>
      <c r="H61" s="66">
        <v>29.9</v>
      </c>
      <c r="I61" s="59"/>
      <c r="J61" s="60"/>
      <c r="K61" s="61" t="s">
        <v>96</v>
      </c>
    </row>
    <row r="62" spans="2:12" ht="20.100000000000001" customHeight="1" x14ac:dyDescent="0.3">
      <c r="B62" s="48"/>
      <c r="C62" s="49"/>
      <c r="D62" s="116"/>
      <c r="E62" s="50"/>
      <c r="F62" s="67" t="s">
        <v>79</v>
      </c>
      <c r="G62" s="66">
        <v>239</v>
      </c>
      <c r="H62" s="66">
        <v>239</v>
      </c>
      <c r="I62" s="59"/>
      <c r="J62" s="60"/>
      <c r="K62" s="61" t="s">
        <v>97</v>
      </c>
    </row>
    <row r="63" spans="2:12" ht="20.100000000000001" customHeight="1" x14ac:dyDescent="0.3">
      <c r="B63" s="48"/>
      <c r="C63" s="49"/>
      <c r="D63" s="116"/>
      <c r="E63" s="50"/>
      <c r="F63" s="67" t="s">
        <v>118</v>
      </c>
      <c r="G63" s="66">
        <v>119.92</v>
      </c>
      <c r="H63" s="66">
        <v>119.92</v>
      </c>
      <c r="I63" s="59"/>
      <c r="J63" s="60"/>
      <c r="K63" s="61" t="s">
        <v>119</v>
      </c>
    </row>
    <row r="64" spans="2:12" ht="20.100000000000001" customHeight="1" x14ac:dyDescent="0.3">
      <c r="B64" s="48"/>
      <c r="C64" s="49"/>
      <c r="D64" s="116"/>
      <c r="E64" s="50"/>
      <c r="F64" s="68" t="s">
        <v>77</v>
      </c>
      <c r="G64" s="66">
        <v>2280</v>
      </c>
      <c r="H64" s="66">
        <v>2280</v>
      </c>
      <c r="I64" s="59"/>
      <c r="J64" s="60"/>
      <c r="K64" s="61"/>
    </row>
    <row r="65" spans="2:14" ht="20.100000000000001" customHeight="1" x14ac:dyDescent="0.3">
      <c r="B65" s="48"/>
      <c r="C65" s="49"/>
      <c r="D65" s="116"/>
      <c r="E65" s="50"/>
      <c r="F65" s="68" t="s">
        <v>156</v>
      </c>
      <c r="G65" s="66">
        <v>1187.97</v>
      </c>
      <c r="H65" s="66">
        <v>1187.97</v>
      </c>
      <c r="I65" s="59"/>
      <c r="J65" s="60"/>
      <c r="K65" s="61"/>
    </row>
    <row r="66" spans="2:14" ht="20.100000000000001" customHeight="1" x14ac:dyDescent="0.3">
      <c r="B66" s="117">
        <v>6</v>
      </c>
      <c r="C66" s="118"/>
      <c r="D66" s="116"/>
      <c r="E66" s="121" t="s">
        <v>86</v>
      </c>
      <c r="F66" s="121"/>
      <c r="G66" s="58">
        <v>300</v>
      </c>
      <c r="H66" s="58">
        <v>300</v>
      </c>
      <c r="I66" s="104"/>
      <c r="J66" s="105"/>
      <c r="K66" s="61" t="s">
        <v>87</v>
      </c>
    </row>
    <row r="67" spans="2:14" ht="20.100000000000001" customHeight="1" x14ac:dyDescent="0.3">
      <c r="B67" s="48"/>
      <c r="C67" s="49"/>
      <c r="D67" s="116"/>
      <c r="E67" s="50"/>
      <c r="F67" s="69" t="s">
        <v>153</v>
      </c>
      <c r="G67" s="70">
        <v>7870</v>
      </c>
      <c r="H67" s="70">
        <v>7870</v>
      </c>
      <c r="I67" s="71"/>
      <c r="J67" s="72"/>
      <c r="K67" s="18" t="s">
        <v>145</v>
      </c>
      <c r="L67" s="51" t="s">
        <v>104</v>
      </c>
      <c r="N67" s="51" t="s">
        <v>154</v>
      </c>
    </row>
    <row r="68" spans="2:14" ht="20.100000000000001" customHeight="1" x14ac:dyDescent="0.3">
      <c r="B68" s="48"/>
      <c r="C68" s="49"/>
      <c r="D68" s="116"/>
      <c r="E68" s="50"/>
      <c r="F68" s="52" t="s">
        <v>78</v>
      </c>
      <c r="G68" s="53">
        <v>15800</v>
      </c>
      <c r="H68" s="53">
        <v>15800</v>
      </c>
      <c r="I68" s="46"/>
      <c r="J68" s="47"/>
      <c r="K68" s="18"/>
      <c r="L68" s="51" t="s">
        <v>102</v>
      </c>
    </row>
    <row r="69" spans="2:14" ht="20.100000000000001" customHeight="1" x14ac:dyDescent="0.3">
      <c r="B69" s="48"/>
      <c r="C69" s="49"/>
      <c r="D69" s="116"/>
      <c r="E69" s="50"/>
      <c r="F69" s="52" t="s">
        <v>84</v>
      </c>
      <c r="G69" s="15">
        <v>312.12</v>
      </c>
      <c r="H69" s="15">
        <v>312.12</v>
      </c>
      <c r="I69" s="46"/>
      <c r="J69" s="47"/>
      <c r="K69" s="18" t="s">
        <v>100</v>
      </c>
      <c r="L69" s="51" t="s">
        <v>101</v>
      </c>
    </row>
    <row r="70" spans="2:14" ht="20.100000000000001" customHeight="1" x14ac:dyDescent="0.3">
      <c r="B70" s="48"/>
      <c r="C70" s="49"/>
      <c r="D70" s="116"/>
      <c r="E70" s="50"/>
      <c r="F70" s="50" t="s">
        <v>98</v>
      </c>
      <c r="G70" s="15">
        <v>98.9</v>
      </c>
      <c r="H70" s="15">
        <v>98.9</v>
      </c>
      <c r="I70" s="46"/>
      <c r="J70" s="47"/>
      <c r="K70" s="18" t="s">
        <v>100</v>
      </c>
    </row>
    <row r="71" spans="2:14" ht="20.100000000000001" customHeight="1" x14ac:dyDescent="0.3">
      <c r="B71" s="48"/>
      <c r="C71" s="49"/>
      <c r="D71" s="116"/>
      <c r="E71" s="50"/>
      <c r="F71" s="50" t="s">
        <v>99</v>
      </c>
      <c r="G71" s="15">
        <v>54.98</v>
      </c>
      <c r="H71" s="15">
        <v>54.98</v>
      </c>
      <c r="I71" s="46"/>
      <c r="J71" s="47"/>
      <c r="K71" s="18" t="s">
        <v>100</v>
      </c>
    </row>
    <row r="72" spans="2:14" ht="20.100000000000001" customHeight="1" x14ac:dyDescent="0.3">
      <c r="B72" s="48"/>
      <c r="C72" s="49"/>
      <c r="D72" s="116"/>
      <c r="E72" s="50"/>
      <c r="F72" s="50" t="s">
        <v>103</v>
      </c>
      <c r="G72" s="15"/>
      <c r="H72" s="15"/>
      <c r="I72" s="46"/>
      <c r="J72" s="47"/>
      <c r="K72" s="18"/>
      <c r="L72" s="51" t="s">
        <v>144</v>
      </c>
    </row>
    <row r="73" spans="2:14" ht="20.100000000000001" customHeight="1" x14ac:dyDescent="0.3">
      <c r="B73" s="110" t="s">
        <v>41</v>
      </c>
      <c r="C73" s="111"/>
      <c r="D73" s="111"/>
      <c r="E73" s="111"/>
      <c r="F73" s="112"/>
      <c r="G73" s="16">
        <f>SUM(G11:G72)</f>
        <v>38654.420000000006</v>
      </c>
      <c r="H73" s="16">
        <f>SUM(H11:H72)</f>
        <v>38467.44000000001</v>
      </c>
      <c r="I73" s="113">
        <f>SUM(I11:J72)</f>
        <v>186.98</v>
      </c>
      <c r="J73" s="114"/>
      <c r="K73" s="19"/>
    </row>
    <row r="74" spans="2:14" ht="20.100000000000001" customHeight="1" x14ac:dyDescent="0.3">
      <c r="B74" s="6"/>
      <c r="C74" s="6"/>
      <c r="D74" s="6"/>
      <c r="E74" s="6"/>
      <c r="F74" s="6"/>
      <c r="G74" s="6"/>
      <c r="H74" s="6"/>
      <c r="I74" s="6"/>
      <c r="J74" s="20"/>
      <c r="K74" s="6"/>
    </row>
    <row r="75" spans="2:14" ht="20.100000000000001" customHeight="1" x14ac:dyDescent="0.3">
      <c r="B75" s="108" t="s">
        <v>64</v>
      </c>
      <c r="C75" s="108"/>
      <c r="D75" s="108"/>
      <c r="E75" s="108"/>
      <c r="F75" s="108"/>
      <c r="G75" s="108" t="s">
        <v>73</v>
      </c>
      <c r="H75" s="108"/>
      <c r="I75" s="108"/>
      <c r="J75" s="108"/>
      <c r="K75" s="14" t="s">
        <v>74</v>
      </c>
    </row>
    <row r="76" spans="2:14" ht="20.100000000000001" customHeight="1" x14ac:dyDescent="0.3">
      <c r="B76" s="109">
        <f>H73</f>
        <v>38467.44000000001</v>
      </c>
      <c r="C76" s="109"/>
      <c r="D76" s="109"/>
      <c r="E76" s="109"/>
      <c r="F76" s="109"/>
      <c r="G76" s="109">
        <f>I73</f>
        <v>186.98</v>
      </c>
      <c r="H76" s="109"/>
      <c r="I76" s="109"/>
      <c r="J76" s="109"/>
      <c r="K76" s="21">
        <f>SUM(B76:J76)</f>
        <v>38654.420000000013</v>
      </c>
    </row>
    <row r="77" spans="2:14" ht="20.100000000000001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2:14" ht="20.100000000000001" customHeight="1" x14ac:dyDescent="0.3">
      <c r="B78" s="6" t="s">
        <v>75</v>
      </c>
      <c r="C78" s="6"/>
      <c r="D78" s="6"/>
      <c r="E78" s="6"/>
      <c r="F78" s="6" t="s">
        <v>48</v>
      </c>
      <c r="G78" s="6" t="s">
        <v>76</v>
      </c>
      <c r="H78" s="6"/>
      <c r="I78" s="6"/>
      <c r="J78" s="6" t="s">
        <v>50</v>
      </c>
      <c r="K78" s="6"/>
    </row>
  </sheetData>
  <mergeCells count="3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23:F25"/>
    <mergeCell ref="B23:C23"/>
    <mergeCell ref="I23:J23"/>
    <mergeCell ref="E26:F57"/>
    <mergeCell ref="D11:D57"/>
    <mergeCell ref="B11:C11"/>
    <mergeCell ref="I11:J11"/>
    <mergeCell ref="B14:C14"/>
    <mergeCell ref="I14:J14"/>
    <mergeCell ref="E14:F22"/>
    <mergeCell ref="E11:F13"/>
    <mergeCell ref="I66:J66"/>
    <mergeCell ref="F59:F60"/>
    <mergeCell ref="B75:F75"/>
    <mergeCell ref="G75:J75"/>
    <mergeCell ref="B76:F76"/>
    <mergeCell ref="G76:J76"/>
    <mergeCell ref="B73:F73"/>
    <mergeCell ref="I73:J73"/>
    <mergeCell ref="D58:D72"/>
    <mergeCell ref="B58:C58"/>
    <mergeCell ref="E58:F58"/>
    <mergeCell ref="I58:J58"/>
    <mergeCell ref="B66:C66"/>
    <mergeCell ref="E66:F66"/>
  </mergeCells>
  <phoneticPr fontId="12" type="noConversion"/>
  <pageMargins left="0.69930555555555596" right="0.69930555555555596" top="0.75" bottom="0.75" header="0.3" footer="0.3"/>
  <pageSetup paperSize="9" scale="4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2022-12-29T15:53:11Z</cp:lastPrinted>
  <dcterms:created xsi:type="dcterms:W3CDTF">2014-04-15T08:52:00Z</dcterms:created>
  <dcterms:modified xsi:type="dcterms:W3CDTF">2023-01-06T09:05:31Z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