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康辉会展\2017年\7.20 舟山-宋雨宸\支持文件\海尔后台提交结算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Sheet1!$A$1:$G$63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D60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58" i="1"/>
  <c r="G33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6" i="1"/>
  <c r="G57" i="1"/>
  <c r="G59" i="1"/>
  <c r="G60" i="1"/>
  <c r="G61" i="1"/>
  <c r="G55" i="1"/>
  <c r="G54" i="1"/>
  <c r="G53" i="1"/>
  <c r="G36" i="1"/>
  <c r="G34" i="1"/>
  <c r="G28" i="1"/>
  <c r="G29" i="1"/>
  <c r="G30" i="1"/>
  <c r="G32" i="1"/>
  <c r="G20" i="1"/>
  <c r="G21" i="1"/>
  <c r="G22" i="1"/>
  <c r="G23" i="1"/>
  <c r="G24" i="1"/>
  <c r="G25" i="1"/>
  <c r="G26" i="1"/>
  <c r="G27" i="1"/>
  <c r="G19" i="1"/>
</calcChain>
</file>

<file path=xl/sharedStrings.xml><?xml version="1.0" encoding="utf-8"?>
<sst xmlns="http://schemas.openxmlformats.org/spreadsheetml/2006/main" count="89" uniqueCount="89">
  <si>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</si>
  <si>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</si>
  <si>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</si>
  <si>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</si>
  <si>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</si>
  <si>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</si>
  <si>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</si>
  <si>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</si>
  <si>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中国康辉旅行社</t>
    <phoneticPr fontId="4" type="noConversion"/>
  </si>
  <si>
    <t>供应商编码</t>
    <phoneticPr fontId="4" type="noConversion"/>
  </si>
  <si>
    <t>联系人及联系方式</t>
    <phoneticPr fontId="4" type="noConversion"/>
  </si>
  <si>
    <t>马洁
13810086995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</si>
  <si>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</si>
  <si>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</si>
  <si>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</si>
  <si>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</si>
  <si>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</si>
  <si>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</si>
  <si>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</si>
  <si>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</si>
  <si>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</si>
  <si>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</si>
  <si>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</si>
  <si>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</si>
  <si>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宋雨宸
18561738876</t>
    <phoneticPr fontId="4" type="noConversion"/>
  </si>
  <si>
    <t>住宿需求</t>
    <phoneticPr fontId="4" type="noConversion"/>
  </si>
  <si>
    <t>会议用品</t>
    <phoneticPr fontId="3" type="noConversion"/>
  </si>
  <si>
    <t>V140俱乐部年度峰会</t>
    <phoneticPr fontId="4" type="noConversion"/>
  </si>
  <si>
    <t>2017.7.19-7.22</t>
    <phoneticPr fontId="4" type="noConversion"/>
  </si>
  <si>
    <t>20日 海中洲酒店 标间</t>
    <phoneticPr fontId="4" type="noConversion"/>
  </si>
  <si>
    <t>17日标间/大床 含早</t>
    <phoneticPr fontId="4" type="noConversion"/>
  </si>
  <si>
    <t>17日标间 加床 含早</t>
    <phoneticPr fontId="4" type="noConversion"/>
  </si>
  <si>
    <t>18日标间/大床 含早</t>
    <phoneticPr fontId="4" type="noConversion"/>
  </si>
  <si>
    <t>18日标间 加床 含早</t>
    <phoneticPr fontId="4" type="noConversion"/>
  </si>
  <si>
    <t>19日标间/大床 含早</t>
    <phoneticPr fontId="4" type="noConversion"/>
  </si>
  <si>
    <t>19日标间 加床 含早</t>
    <phoneticPr fontId="4" type="noConversion"/>
  </si>
  <si>
    <t>20日标间/大床 含早</t>
    <phoneticPr fontId="4" type="noConversion"/>
  </si>
  <si>
    <t>20日标间 加床 含早</t>
    <phoneticPr fontId="4" type="noConversion"/>
  </si>
  <si>
    <t>21日标间/大床 含早</t>
    <phoneticPr fontId="4" type="noConversion"/>
  </si>
  <si>
    <t>21日标间 加床 含早</t>
    <phoneticPr fontId="4" type="noConversion"/>
  </si>
  <si>
    <t>18日午餐（自助）</t>
    <phoneticPr fontId="4" type="noConversion"/>
  </si>
  <si>
    <t>19日午餐（自助）</t>
  </si>
  <si>
    <t>19日晚餐（自助）</t>
    <phoneticPr fontId="3" type="noConversion"/>
  </si>
  <si>
    <t>19日晚餐（围桌）</t>
    <phoneticPr fontId="3" type="noConversion"/>
  </si>
  <si>
    <t>20日午餐（自助）</t>
    <phoneticPr fontId="4" type="noConversion"/>
  </si>
  <si>
    <t>19日大堂吧茶歇</t>
    <phoneticPr fontId="4" type="noConversion"/>
  </si>
  <si>
    <t>20日午餐（围桌）</t>
    <phoneticPr fontId="4" type="noConversion"/>
  </si>
  <si>
    <t>20日茶歇</t>
    <phoneticPr fontId="4" type="noConversion"/>
  </si>
  <si>
    <t>20日晚宴</t>
    <phoneticPr fontId="4" type="noConversion"/>
  </si>
  <si>
    <t>21日晚餐（自助）</t>
    <phoneticPr fontId="3" type="noConversion"/>
  </si>
  <si>
    <t>20日晚宴饮料畅饮及开瓶费</t>
    <phoneticPr fontId="4" type="noConversion"/>
  </si>
  <si>
    <t>18日会场</t>
    <phoneticPr fontId="4" type="noConversion"/>
  </si>
  <si>
    <t>20日会场</t>
    <phoneticPr fontId="4" type="noConversion"/>
  </si>
  <si>
    <t>20日会场（五个）</t>
    <phoneticPr fontId="4" type="noConversion"/>
  </si>
  <si>
    <t>19日会场（两个）</t>
    <phoneticPr fontId="4" type="noConversion"/>
  </si>
  <si>
    <t>会议需求（保利剧院）</t>
    <phoneticPr fontId="3" type="noConversion"/>
  </si>
  <si>
    <t>会议需求（希尔顿酒店)</t>
    <phoneticPr fontId="4" type="noConversion"/>
  </si>
  <si>
    <t>舟山接送机 考斯特</t>
    <phoneticPr fontId="3" type="noConversion"/>
  </si>
  <si>
    <t>舟山接送机-GL8</t>
    <phoneticPr fontId="3" type="noConversion"/>
  </si>
  <si>
    <t>舟山接送机-12座</t>
    <phoneticPr fontId="3" type="noConversion"/>
  </si>
  <si>
    <t>舟山接送机-大巴</t>
    <phoneticPr fontId="3" type="noConversion"/>
  </si>
  <si>
    <t>用车需求（浙江中青旅）</t>
    <phoneticPr fontId="4" type="noConversion"/>
  </si>
  <si>
    <t>用车需求（普陀山旅行社）</t>
    <phoneticPr fontId="3" type="noConversion"/>
  </si>
  <si>
    <t>21日外出午餐</t>
    <phoneticPr fontId="3" type="noConversion"/>
  </si>
  <si>
    <t>餐饮需求（外出）</t>
    <phoneticPr fontId="4" type="noConversion"/>
  </si>
  <si>
    <t>餐饮需求（酒店）</t>
    <phoneticPr fontId="4" type="noConversion"/>
  </si>
  <si>
    <t>宁波机场/火车站 接送机-考斯特</t>
    <phoneticPr fontId="3" type="noConversion"/>
  </si>
  <si>
    <t>宁波机场/火车站-接送机-GL8</t>
    <phoneticPr fontId="3" type="noConversion"/>
  </si>
  <si>
    <t>宁波机场/火车站-接送机-小车</t>
    <phoneticPr fontId="3" type="noConversion"/>
  </si>
  <si>
    <t>杭州接送-小车</t>
    <phoneticPr fontId="3" type="noConversion"/>
  </si>
  <si>
    <t>杭州接送-考斯特</t>
    <phoneticPr fontId="3" type="noConversion"/>
  </si>
  <si>
    <t>19日备车 考斯特 宁波机场</t>
    <phoneticPr fontId="3" type="noConversion"/>
  </si>
  <si>
    <t>19日备车 GL8 宁波机场</t>
    <phoneticPr fontId="3" type="noConversion"/>
  </si>
  <si>
    <t>19日备车 GL8 酒店</t>
    <phoneticPr fontId="3" type="noConversion"/>
  </si>
  <si>
    <t>19日备车 考斯特 酒店</t>
    <phoneticPr fontId="3" type="noConversion"/>
  </si>
  <si>
    <t>20日备车 GL8 酒店</t>
    <phoneticPr fontId="3" type="noConversion"/>
  </si>
  <si>
    <t>22日备车 大巴 酒店去宁波机场</t>
    <phoneticPr fontId="3" type="noConversion"/>
  </si>
  <si>
    <t>机场工作人员用餐</t>
    <phoneticPr fontId="3" type="noConversion"/>
  </si>
  <si>
    <t>宁波机场/火车站-接送机-53座</t>
    <phoneticPr fontId="3" type="noConversion"/>
  </si>
  <si>
    <t>外出游览</t>
    <phoneticPr fontId="3" type="noConversion"/>
  </si>
  <si>
    <t>工作人员（全程跟会）</t>
    <phoneticPr fontId="3" type="noConversion"/>
  </si>
  <si>
    <t>工作人员（当地）</t>
    <phoneticPr fontId="3" type="noConversion"/>
  </si>
  <si>
    <t>7月20日考斯特 酒店-剧场</t>
    <phoneticPr fontId="4" type="noConversion"/>
  </si>
  <si>
    <t>酒店打印</t>
    <phoneticPr fontId="4" type="noConversion"/>
  </si>
  <si>
    <t>RC2017060511301100001</t>
    <phoneticPr fontId="4" type="noConversion"/>
  </si>
  <si>
    <t>21日备车 GL8 酒店（加时）</t>
    <phoneticPr fontId="3" type="noConversion"/>
  </si>
  <si>
    <t>3月意向考察 标间 含早</t>
    <phoneticPr fontId="4" type="noConversion"/>
  </si>
  <si>
    <t>6月会前考察 标间 含早</t>
    <phoneticPr fontId="4" type="noConversion"/>
  </si>
  <si>
    <t>19日晚餐（围桌）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</si>
</sst>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0000000_ "/>
    <numFmt numFmtId="177" formatCode="[$€-2]\ #,##0"/>
    <numFmt numFmtId="178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7" fontId="8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</cellXfs>
  <cellStyles count="3">
    <cellStyle name="常规" xfId="0" builtinId="0"/>
    <cellStyle name="常规 14" xfId="2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37" zoomScaleNormal="100" workbookViewId="0">
      <selection activeCell="I44" sqref="I44"/>
    </sheetView>
  </sheetViews>
  <sheetFormatPr defaultRowHeight="14.25" x14ac:dyDescent="0.2"/>
  <cols>
    <col min="1" max="1" width="11.875" style="1" bestFit="1" customWidth="1"/>
    <col min="2" max="2" width="27" style="1" customWidth="1"/>
    <col min="3" max="3" width="33.375" style="1" bestFit="1" customWidth="1"/>
    <col min="4" max="4" width="11.625" style="1" bestFit="1" customWidth="1"/>
    <col min="5" max="5" width="7.5" style="1" customWidth="1"/>
    <col min="6" max="6" width="9.75" style="1" bestFit="1" customWidth="1"/>
    <col min="7" max="7" width="22.25" style="1" customWidth="1"/>
    <col min="8" max="16384" width="9" style="1"/>
  </cols>
  <sheetData>
    <row r="1" spans="1:7" ht="30.75" customHeight="1" x14ac:dyDescent="0.2">
      <c r="A1" s="26" t="s">
        <v>0</v>
      </c>
      <c r="B1" s="26"/>
      <c r="C1" s="26"/>
      <c r="D1" s="26"/>
      <c r="E1" s="26"/>
      <c r="F1" s="26"/>
      <c r="G1" s="26"/>
    </row>
    <row r="2" spans="1:7" ht="21.75" customHeight="1" x14ac:dyDescent="0.2">
      <c r="A2" s="4" t="s">
        <v>1</v>
      </c>
      <c r="B2" s="4" t="s">
        <v>84</v>
      </c>
      <c r="C2" s="4" t="s">
        <v>2</v>
      </c>
      <c r="D2" s="27" t="s">
        <v>28</v>
      </c>
      <c r="E2" s="27"/>
      <c r="F2" s="4" t="s">
        <v>3</v>
      </c>
      <c r="G2" s="5" t="s">
        <v>27</v>
      </c>
    </row>
    <row r="3" spans="1:7" ht="29.25" customHeight="1" x14ac:dyDescent="0.2">
      <c r="A3" s="4" t="s">
        <v>4</v>
      </c>
      <c r="B3" s="4">
        <v>500</v>
      </c>
      <c r="C3" s="4" t="s">
        <v>5</v>
      </c>
      <c r="D3" s="28" t="s">
        <v>24</v>
      </c>
      <c r="E3" s="27"/>
      <c r="F3" s="4" t="s">
        <v>6</v>
      </c>
      <c r="G3" s="4"/>
    </row>
    <row r="4" spans="1:7" ht="32.25" customHeight="1" x14ac:dyDescent="0.2">
      <c r="A4" s="4" t="s">
        <v>7</v>
      </c>
      <c r="B4" s="4" t="s">
        <v>8</v>
      </c>
      <c r="C4" s="4" t="s">
        <v>9</v>
      </c>
      <c r="D4" s="27"/>
      <c r="E4" s="27"/>
      <c r="F4" s="5" t="s">
        <v>10</v>
      </c>
      <c r="G4" s="5" t="s">
        <v>11</v>
      </c>
    </row>
    <row r="5" spans="1:7" ht="20.100000000000001" customHeight="1" x14ac:dyDescent="0.2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</row>
    <row r="6" spans="1:7" ht="20.100000000000001" customHeight="1" x14ac:dyDescent="0.2">
      <c r="A6" s="29">
        <v>1</v>
      </c>
      <c r="B6" s="29" t="s">
        <v>25</v>
      </c>
      <c r="C6" s="6" t="s">
        <v>86</v>
      </c>
      <c r="D6" s="20">
        <v>880</v>
      </c>
      <c r="E6" s="7">
        <v>1</v>
      </c>
      <c r="F6" s="7">
        <v>2</v>
      </c>
      <c r="G6" s="7">
        <f t="shared" ref="G6" si="0">F6*E6*D6</f>
        <v>1760</v>
      </c>
    </row>
    <row r="7" spans="1:7" ht="20.100000000000001" customHeight="1" x14ac:dyDescent="0.2">
      <c r="A7" s="30"/>
      <c r="B7" s="30"/>
      <c r="C7" s="6" t="s">
        <v>87</v>
      </c>
      <c r="D7" s="20">
        <v>699.99</v>
      </c>
      <c r="E7" s="7">
        <v>1</v>
      </c>
      <c r="F7" s="7">
        <v>6</v>
      </c>
      <c r="G7" s="7">
        <f t="shared" ref="G7:G17" si="1">F7*E7*D7</f>
        <v>4199.9400000000005</v>
      </c>
    </row>
    <row r="8" spans="1:7" ht="20.100000000000001" customHeight="1" x14ac:dyDescent="0.2">
      <c r="A8" s="30"/>
      <c r="B8" s="30"/>
      <c r="C8" s="6" t="s">
        <v>30</v>
      </c>
      <c r="D8" s="20">
        <v>800</v>
      </c>
      <c r="E8" s="7">
        <v>1</v>
      </c>
      <c r="F8" s="7">
        <v>15</v>
      </c>
      <c r="G8" s="7">
        <f t="shared" si="1"/>
        <v>12000</v>
      </c>
    </row>
    <row r="9" spans="1:7" ht="20.100000000000001" customHeight="1" x14ac:dyDescent="0.2">
      <c r="A9" s="30"/>
      <c r="B9" s="30"/>
      <c r="C9" s="6" t="s">
        <v>31</v>
      </c>
      <c r="D9" s="20">
        <v>300</v>
      </c>
      <c r="E9" s="7">
        <v>1</v>
      </c>
      <c r="F9" s="7">
        <v>3</v>
      </c>
      <c r="G9" s="7">
        <f t="shared" si="1"/>
        <v>900</v>
      </c>
    </row>
    <row r="10" spans="1:7" ht="20.100000000000001" customHeight="1" x14ac:dyDescent="0.2">
      <c r="A10" s="30"/>
      <c r="B10" s="30"/>
      <c r="C10" s="6" t="s">
        <v>32</v>
      </c>
      <c r="D10" s="20">
        <v>800</v>
      </c>
      <c r="E10" s="7">
        <v>1</v>
      </c>
      <c r="F10" s="7">
        <v>47</v>
      </c>
      <c r="G10" s="7">
        <f t="shared" si="1"/>
        <v>37600</v>
      </c>
    </row>
    <row r="11" spans="1:7" ht="20.100000000000001" customHeight="1" x14ac:dyDescent="0.2">
      <c r="A11" s="30"/>
      <c r="B11" s="30"/>
      <c r="C11" s="6" t="s">
        <v>33</v>
      </c>
      <c r="D11" s="20">
        <v>300</v>
      </c>
      <c r="E11" s="7">
        <v>1</v>
      </c>
      <c r="F11" s="7">
        <v>22</v>
      </c>
      <c r="G11" s="7">
        <f t="shared" si="1"/>
        <v>6600</v>
      </c>
    </row>
    <row r="12" spans="1:7" ht="20.100000000000001" customHeight="1" x14ac:dyDescent="0.2">
      <c r="A12" s="30"/>
      <c r="B12" s="30"/>
      <c r="C12" s="6" t="s">
        <v>34</v>
      </c>
      <c r="D12" s="20">
        <v>800</v>
      </c>
      <c r="E12" s="7">
        <v>1</v>
      </c>
      <c r="F12" s="7">
        <v>357</v>
      </c>
      <c r="G12" s="7">
        <f t="shared" si="1"/>
        <v>285600</v>
      </c>
    </row>
    <row r="13" spans="1:7" ht="20.100000000000001" customHeight="1" x14ac:dyDescent="0.2">
      <c r="A13" s="30"/>
      <c r="B13" s="30"/>
      <c r="C13" s="6" t="s">
        <v>35</v>
      </c>
      <c r="D13" s="20">
        <v>300</v>
      </c>
      <c r="E13" s="7">
        <v>1</v>
      </c>
      <c r="F13" s="7">
        <v>22</v>
      </c>
      <c r="G13" s="7">
        <f t="shared" si="1"/>
        <v>6600</v>
      </c>
    </row>
    <row r="14" spans="1:7" ht="20.100000000000001" customHeight="1" x14ac:dyDescent="0.2">
      <c r="A14" s="30"/>
      <c r="B14" s="30"/>
      <c r="C14" s="6" t="s">
        <v>36</v>
      </c>
      <c r="D14" s="20">
        <v>800</v>
      </c>
      <c r="E14" s="7">
        <v>1</v>
      </c>
      <c r="F14" s="7">
        <v>357</v>
      </c>
      <c r="G14" s="7">
        <f t="shared" si="1"/>
        <v>285600</v>
      </c>
    </row>
    <row r="15" spans="1:7" ht="20.100000000000001" customHeight="1" x14ac:dyDescent="0.2">
      <c r="A15" s="30"/>
      <c r="B15" s="30"/>
      <c r="C15" s="6" t="s">
        <v>37</v>
      </c>
      <c r="D15" s="20">
        <v>300</v>
      </c>
      <c r="E15" s="7">
        <v>1</v>
      </c>
      <c r="F15" s="7">
        <v>22</v>
      </c>
      <c r="G15" s="7">
        <f t="shared" si="1"/>
        <v>6600</v>
      </c>
    </row>
    <row r="16" spans="1:7" ht="20.100000000000001" customHeight="1" x14ac:dyDescent="0.2">
      <c r="A16" s="30"/>
      <c r="B16" s="30"/>
      <c r="C16" s="6" t="s">
        <v>38</v>
      </c>
      <c r="D16" s="20">
        <v>800</v>
      </c>
      <c r="E16" s="7">
        <v>1</v>
      </c>
      <c r="F16" s="7">
        <v>320</v>
      </c>
      <c r="G16" s="7">
        <f t="shared" si="1"/>
        <v>256000</v>
      </c>
    </row>
    <row r="17" spans="1:7" ht="20.100000000000001" customHeight="1" x14ac:dyDescent="0.2">
      <c r="A17" s="30"/>
      <c r="B17" s="30"/>
      <c r="C17" s="6" t="s">
        <v>39</v>
      </c>
      <c r="D17" s="20">
        <v>300</v>
      </c>
      <c r="E17" s="7">
        <v>1</v>
      </c>
      <c r="F17" s="7">
        <v>16</v>
      </c>
      <c r="G17" s="7">
        <f t="shared" si="1"/>
        <v>4800</v>
      </c>
    </row>
    <row r="18" spans="1:7" ht="20.100000000000001" customHeight="1" x14ac:dyDescent="0.2">
      <c r="A18" s="31"/>
      <c r="B18" s="31"/>
      <c r="C18" s="6" t="s">
        <v>29</v>
      </c>
      <c r="D18" s="20">
        <v>650</v>
      </c>
      <c r="E18" s="7">
        <v>1</v>
      </c>
      <c r="F18" s="7">
        <v>9</v>
      </c>
      <c r="G18" s="7">
        <f t="shared" ref="G18:G32" si="2">F18*E18*D18</f>
        <v>5850</v>
      </c>
    </row>
    <row r="19" spans="1:7" ht="20.100000000000001" customHeight="1" x14ac:dyDescent="0.2">
      <c r="A19" s="29">
        <v>2</v>
      </c>
      <c r="B19" s="27" t="s">
        <v>65</v>
      </c>
      <c r="C19" s="22" t="s">
        <v>40</v>
      </c>
      <c r="D19" s="20">
        <v>168</v>
      </c>
      <c r="E19" s="7">
        <v>1</v>
      </c>
      <c r="F19" s="7">
        <v>53</v>
      </c>
      <c r="G19" s="7">
        <f t="shared" si="2"/>
        <v>8904</v>
      </c>
    </row>
    <row r="20" spans="1:7" ht="20.100000000000001" customHeight="1" x14ac:dyDescent="0.2">
      <c r="A20" s="30"/>
      <c r="B20" s="27"/>
      <c r="C20" s="22" t="s">
        <v>41</v>
      </c>
      <c r="D20" s="20">
        <v>168</v>
      </c>
      <c r="E20" s="7">
        <v>1</v>
      </c>
      <c r="F20" s="7">
        <v>67</v>
      </c>
      <c r="G20" s="7">
        <f t="shared" si="2"/>
        <v>11256</v>
      </c>
    </row>
    <row r="21" spans="1:7" ht="20.100000000000001" customHeight="1" x14ac:dyDescent="0.2">
      <c r="A21" s="30"/>
      <c r="B21" s="27"/>
      <c r="C21" s="22" t="s">
        <v>42</v>
      </c>
      <c r="D21" s="20">
        <v>168</v>
      </c>
      <c r="E21" s="7">
        <v>1</v>
      </c>
      <c r="F21" s="7">
        <v>65</v>
      </c>
      <c r="G21" s="7">
        <f t="shared" si="2"/>
        <v>10920</v>
      </c>
    </row>
    <row r="22" spans="1:7" ht="20.100000000000001" customHeight="1" x14ac:dyDescent="0.2">
      <c r="A22" s="30"/>
      <c r="B22" s="27"/>
      <c r="C22" s="22" t="s">
        <v>88</v>
      </c>
      <c r="D22" s="20">
        <v>197.47</v>
      </c>
      <c r="E22" s="7">
        <v>1</v>
      </c>
      <c r="F22" s="7">
        <v>92</v>
      </c>
      <c r="G22" s="7">
        <f t="shared" si="2"/>
        <v>18167.240000000002</v>
      </c>
    </row>
    <row r="23" spans="1:7" ht="20.100000000000001" customHeight="1" x14ac:dyDescent="0.2">
      <c r="A23" s="30"/>
      <c r="B23" s="27"/>
      <c r="C23" s="22" t="s">
        <v>43</v>
      </c>
      <c r="D23" s="20">
        <v>181.16</v>
      </c>
      <c r="E23" s="7">
        <v>1</v>
      </c>
      <c r="F23" s="7">
        <v>50</v>
      </c>
      <c r="G23" s="7">
        <f t="shared" si="2"/>
        <v>9058</v>
      </c>
    </row>
    <row r="24" spans="1:7" ht="20.100000000000001" customHeight="1" x14ac:dyDescent="0.2">
      <c r="A24" s="30"/>
      <c r="B24" s="27"/>
      <c r="C24" s="22" t="s">
        <v>45</v>
      </c>
      <c r="D24" s="20">
        <v>8000</v>
      </c>
      <c r="E24" s="7">
        <v>1</v>
      </c>
      <c r="F24" s="7">
        <v>1</v>
      </c>
      <c r="G24" s="7">
        <f t="shared" si="2"/>
        <v>8000</v>
      </c>
    </row>
    <row r="25" spans="1:7" ht="20.100000000000001" customHeight="1" x14ac:dyDescent="0.2">
      <c r="A25" s="30"/>
      <c r="B25" s="27"/>
      <c r="C25" s="22" t="s">
        <v>44</v>
      </c>
      <c r="D25" s="20">
        <v>168</v>
      </c>
      <c r="E25" s="7">
        <v>1</v>
      </c>
      <c r="F25" s="7">
        <v>550</v>
      </c>
      <c r="G25" s="7">
        <f t="shared" si="2"/>
        <v>92400</v>
      </c>
    </row>
    <row r="26" spans="1:7" ht="20.100000000000001" customHeight="1" x14ac:dyDescent="0.2">
      <c r="A26" s="30"/>
      <c r="B26" s="27"/>
      <c r="C26" s="22" t="s">
        <v>46</v>
      </c>
      <c r="D26" s="20">
        <v>184.32</v>
      </c>
      <c r="E26" s="7">
        <v>1</v>
      </c>
      <c r="F26" s="7">
        <v>50</v>
      </c>
      <c r="G26" s="7">
        <f t="shared" si="2"/>
        <v>9216</v>
      </c>
    </row>
    <row r="27" spans="1:7" ht="20.100000000000001" customHeight="1" x14ac:dyDescent="0.2">
      <c r="A27" s="30"/>
      <c r="B27" s="27"/>
      <c r="C27" s="22" t="s">
        <v>47</v>
      </c>
      <c r="D27" s="20">
        <v>48</v>
      </c>
      <c r="E27" s="7">
        <v>1</v>
      </c>
      <c r="F27" s="7">
        <v>140</v>
      </c>
      <c r="G27" s="7">
        <f t="shared" si="2"/>
        <v>6720</v>
      </c>
    </row>
    <row r="28" spans="1:7" ht="20.100000000000001" customHeight="1" x14ac:dyDescent="0.2">
      <c r="A28" s="30"/>
      <c r="B28" s="27"/>
      <c r="C28" s="22" t="s">
        <v>48</v>
      </c>
      <c r="D28" s="20">
        <v>200</v>
      </c>
      <c r="E28" s="7">
        <v>1</v>
      </c>
      <c r="F28" s="7">
        <v>550</v>
      </c>
      <c r="G28" s="7">
        <f t="shared" si="2"/>
        <v>110000</v>
      </c>
    </row>
    <row r="29" spans="1:7" ht="20.100000000000001" customHeight="1" x14ac:dyDescent="0.2">
      <c r="A29" s="30"/>
      <c r="B29" s="27"/>
      <c r="C29" s="22" t="s">
        <v>50</v>
      </c>
      <c r="D29" s="20">
        <v>76.400000000000006</v>
      </c>
      <c r="E29" s="7">
        <v>1</v>
      </c>
      <c r="F29" s="7">
        <v>500</v>
      </c>
      <c r="G29" s="7">
        <f t="shared" si="2"/>
        <v>38200</v>
      </c>
    </row>
    <row r="30" spans="1:7" ht="20.100000000000001" customHeight="1" x14ac:dyDescent="0.2">
      <c r="A30" s="30"/>
      <c r="B30" s="27"/>
      <c r="C30" s="22" t="s">
        <v>49</v>
      </c>
      <c r="D30" s="20">
        <v>168</v>
      </c>
      <c r="E30" s="7">
        <v>1</v>
      </c>
      <c r="F30" s="7">
        <v>393</v>
      </c>
      <c r="G30" s="7">
        <f t="shared" si="2"/>
        <v>66024</v>
      </c>
    </row>
    <row r="31" spans="1:7" ht="20.100000000000001" customHeight="1" x14ac:dyDescent="0.2">
      <c r="A31" s="31"/>
      <c r="B31" s="17" t="s">
        <v>64</v>
      </c>
      <c r="C31" s="6" t="s">
        <v>63</v>
      </c>
      <c r="D31" s="20">
        <v>2000</v>
      </c>
      <c r="E31" s="7">
        <v>1</v>
      </c>
      <c r="F31" s="7">
        <v>45</v>
      </c>
      <c r="G31" s="7">
        <f t="shared" si="2"/>
        <v>90000</v>
      </c>
    </row>
    <row r="32" spans="1:7" s="2" customFormat="1" ht="20.100000000000001" customHeight="1" x14ac:dyDescent="0.2">
      <c r="A32" s="32">
        <v>3</v>
      </c>
      <c r="B32" s="32" t="s">
        <v>56</v>
      </c>
      <c r="C32" s="8" t="s">
        <v>51</v>
      </c>
      <c r="D32" s="21">
        <v>2000</v>
      </c>
      <c r="E32" s="9">
        <v>1</v>
      </c>
      <c r="F32" s="9">
        <v>1</v>
      </c>
      <c r="G32" s="7">
        <f t="shared" si="2"/>
        <v>2000</v>
      </c>
    </row>
    <row r="33" spans="1:7" s="2" customFormat="1" ht="20.100000000000001" customHeight="1" x14ac:dyDescent="0.2">
      <c r="A33" s="33"/>
      <c r="B33" s="33"/>
      <c r="C33" s="8" t="s">
        <v>54</v>
      </c>
      <c r="D33" s="21">
        <v>10200</v>
      </c>
      <c r="E33" s="9">
        <v>1</v>
      </c>
      <c r="F33" s="9">
        <v>1</v>
      </c>
      <c r="G33" s="18">
        <f t="shared" ref="G33:G60" si="3">F33*E33*D33</f>
        <v>10200</v>
      </c>
    </row>
    <row r="34" spans="1:7" ht="20.100000000000001" customHeight="1" x14ac:dyDescent="0.2">
      <c r="A34" s="33"/>
      <c r="B34" s="33"/>
      <c r="C34" s="6" t="s">
        <v>53</v>
      </c>
      <c r="D34" s="20">
        <v>30700</v>
      </c>
      <c r="E34" s="7">
        <v>1</v>
      </c>
      <c r="F34" s="7">
        <v>1</v>
      </c>
      <c r="G34" s="7">
        <f t="shared" ref="G34" si="4">F34*E34*D34</f>
        <v>30700</v>
      </c>
    </row>
    <row r="35" spans="1:7" ht="20.100000000000001" customHeight="1" x14ac:dyDescent="0.2">
      <c r="A35" s="33"/>
      <c r="B35" s="34"/>
      <c r="C35" s="6" t="s">
        <v>83</v>
      </c>
      <c r="D35" s="20">
        <v>342</v>
      </c>
      <c r="E35" s="7">
        <v>1</v>
      </c>
      <c r="F35" s="7">
        <v>1</v>
      </c>
      <c r="G35" s="7">
        <f t="shared" si="3"/>
        <v>342</v>
      </c>
    </row>
    <row r="36" spans="1:7" ht="20.100000000000001" customHeight="1" x14ac:dyDescent="0.2">
      <c r="A36" s="34"/>
      <c r="B36" s="16" t="s">
        <v>55</v>
      </c>
      <c r="C36" s="6" t="s">
        <v>52</v>
      </c>
      <c r="D36" s="20">
        <v>100000</v>
      </c>
      <c r="E36" s="7">
        <v>1</v>
      </c>
      <c r="F36" s="7">
        <v>1</v>
      </c>
      <c r="G36" s="7">
        <f t="shared" ref="G36" si="5">F36*E36*D36</f>
        <v>100000</v>
      </c>
    </row>
    <row r="37" spans="1:7" s="2" customFormat="1" ht="20.100000000000001" customHeight="1" x14ac:dyDescent="0.2">
      <c r="A37" s="32">
        <v>4</v>
      </c>
      <c r="B37" s="35" t="s">
        <v>61</v>
      </c>
      <c r="C37" s="23" t="s">
        <v>82</v>
      </c>
      <c r="D37" s="21">
        <v>2300</v>
      </c>
      <c r="E37" s="9">
        <v>1</v>
      </c>
      <c r="F37" s="9">
        <v>10</v>
      </c>
      <c r="G37" s="18">
        <f t="shared" si="3"/>
        <v>23000</v>
      </c>
    </row>
    <row r="38" spans="1:7" s="2" customFormat="1" ht="20.100000000000001" customHeight="1" x14ac:dyDescent="0.2">
      <c r="A38" s="33"/>
      <c r="B38" s="35"/>
      <c r="C38" s="24" t="s">
        <v>57</v>
      </c>
      <c r="D38" s="21">
        <v>600</v>
      </c>
      <c r="E38" s="9">
        <v>1</v>
      </c>
      <c r="F38" s="9">
        <v>10</v>
      </c>
      <c r="G38" s="18">
        <f t="shared" si="3"/>
        <v>6000</v>
      </c>
    </row>
    <row r="39" spans="1:7" s="2" customFormat="1" ht="20.100000000000001" customHeight="1" x14ac:dyDescent="0.2">
      <c r="A39" s="33"/>
      <c r="B39" s="35"/>
      <c r="C39" s="24" t="s">
        <v>66</v>
      </c>
      <c r="D39" s="21">
        <v>2000</v>
      </c>
      <c r="E39" s="9">
        <v>1</v>
      </c>
      <c r="F39" s="9">
        <v>17</v>
      </c>
      <c r="G39" s="18">
        <f t="shared" si="3"/>
        <v>34000</v>
      </c>
    </row>
    <row r="40" spans="1:7" s="2" customFormat="1" ht="20.100000000000001" customHeight="1" x14ac:dyDescent="0.2">
      <c r="A40" s="33"/>
      <c r="B40" s="35"/>
      <c r="C40" s="24" t="s">
        <v>67</v>
      </c>
      <c r="D40" s="21">
        <v>1500</v>
      </c>
      <c r="E40" s="9">
        <v>1</v>
      </c>
      <c r="F40" s="9">
        <v>15</v>
      </c>
      <c r="G40" s="18">
        <f t="shared" si="3"/>
        <v>22500</v>
      </c>
    </row>
    <row r="41" spans="1:7" s="2" customFormat="1" ht="20.100000000000001" customHeight="1" x14ac:dyDescent="0.2">
      <c r="A41" s="33"/>
      <c r="B41" s="35"/>
      <c r="C41" s="8" t="s">
        <v>78</v>
      </c>
      <c r="D41" s="21">
        <v>2500</v>
      </c>
      <c r="E41" s="9">
        <v>1</v>
      </c>
      <c r="F41" s="9">
        <v>26</v>
      </c>
      <c r="G41" s="18">
        <f t="shared" si="3"/>
        <v>65000</v>
      </c>
    </row>
    <row r="42" spans="1:7" s="2" customFormat="1" ht="20.100000000000001" customHeight="1" x14ac:dyDescent="0.2">
      <c r="A42" s="33"/>
      <c r="B42" s="35"/>
      <c r="C42" s="8" t="s">
        <v>68</v>
      </c>
      <c r="D42" s="21">
        <v>1200</v>
      </c>
      <c r="E42" s="9">
        <v>1</v>
      </c>
      <c r="F42" s="9">
        <v>12</v>
      </c>
      <c r="G42" s="18">
        <f t="shared" si="3"/>
        <v>14400</v>
      </c>
    </row>
    <row r="43" spans="1:7" s="2" customFormat="1" ht="20.100000000000001" customHeight="1" x14ac:dyDescent="0.2">
      <c r="A43" s="33"/>
      <c r="B43" s="35"/>
      <c r="C43" s="8" t="s">
        <v>69</v>
      </c>
      <c r="D43" s="21">
        <v>2000</v>
      </c>
      <c r="E43" s="9">
        <v>1</v>
      </c>
      <c r="F43" s="9">
        <v>1</v>
      </c>
      <c r="G43" s="18">
        <f t="shared" si="3"/>
        <v>2000</v>
      </c>
    </row>
    <row r="44" spans="1:7" s="2" customFormat="1" ht="20.100000000000001" customHeight="1" x14ac:dyDescent="0.2">
      <c r="A44" s="33"/>
      <c r="B44" s="35"/>
      <c r="C44" s="8" t="s">
        <v>70</v>
      </c>
      <c r="D44" s="21">
        <v>3000</v>
      </c>
      <c r="E44" s="9">
        <v>1</v>
      </c>
      <c r="F44" s="9">
        <v>1</v>
      </c>
      <c r="G44" s="18">
        <f t="shared" si="3"/>
        <v>3000</v>
      </c>
    </row>
    <row r="45" spans="1:7" s="2" customFormat="1" ht="20.100000000000001" customHeight="1" x14ac:dyDescent="0.2">
      <c r="A45" s="33"/>
      <c r="B45" s="35"/>
      <c r="C45" s="8" t="s">
        <v>71</v>
      </c>
      <c r="D45" s="21">
        <v>2000</v>
      </c>
      <c r="E45" s="9">
        <v>1</v>
      </c>
      <c r="F45" s="9">
        <v>1</v>
      </c>
      <c r="G45" s="18">
        <f t="shared" si="3"/>
        <v>2000</v>
      </c>
    </row>
    <row r="46" spans="1:7" s="2" customFormat="1" ht="20.100000000000001" customHeight="1" x14ac:dyDescent="0.2">
      <c r="A46" s="33"/>
      <c r="B46" s="35"/>
      <c r="C46" s="8" t="s">
        <v>72</v>
      </c>
      <c r="D46" s="21">
        <v>1600</v>
      </c>
      <c r="E46" s="9">
        <v>1</v>
      </c>
      <c r="F46" s="9">
        <v>1</v>
      </c>
      <c r="G46" s="18">
        <f t="shared" si="3"/>
        <v>1600</v>
      </c>
    </row>
    <row r="47" spans="1:7" s="2" customFormat="1" ht="20.100000000000001" customHeight="1" x14ac:dyDescent="0.2">
      <c r="A47" s="33"/>
      <c r="B47" s="35"/>
      <c r="C47" s="8" t="s">
        <v>73</v>
      </c>
      <c r="D47" s="21">
        <v>2000</v>
      </c>
      <c r="E47" s="9">
        <v>1</v>
      </c>
      <c r="F47" s="9">
        <v>2</v>
      </c>
      <c r="G47" s="18">
        <f t="shared" si="3"/>
        <v>4000</v>
      </c>
    </row>
    <row r="48" spans="1:7" s="2" customFormat="1" ht="20.100000000000001" customHeight="1" x14ac:dyDescent="0.2">
      <c r="A48" s="33"/>
      <c r="B48" s="35"/>
      <c r="C48" s="8" t="s">
        <v>74</v>
      </c>
      <c r="D48" s="21">
        <v>2200</v>
      </c>
      <c r="E48" s="9">
        <v>1</v>
      </c>
      <c r="F48" s="9">
        <v>1</v>
      </c>
      <c r="G48" s="18">
        <f t="shared" si="3"/>
        <v>2200</v>
      </c>
    </row>
    <row r="49" spans="1:9" s="2" customFormat="1" ht="20.100000000000001" customHeight="1" x14ac:dyDescent="0.2">
      <c r="A49" s="33"/>
      <c r="B49" s="35"/>
      <c r="C49" s="8" t="s">
        <v>75</v>
      </c>
      <c r="D49" s="21">
        <v>1200</v>
      </c>
      <c r="E49" s="9">
        <v>1</v>
      </c>
      <c r="F49" s="9">
        <v>4</v>
      </c>
      <c r="G49" s="18">
        <f t="shared" si="3"/>
        <v>4800</v>
      </c>
    </row>
    <row r="50" spans="1:9" s="2" customFormat="1" ht="20.100000000000001" customHeight="1" x14ac:dyDescent="0.2">
      <c r="A50" s="33"/>
      <c r="B50" s="35"/>
      <c r="C50" s="8" t="s">
        <v>85</v>
      </c>
      <c r="D50" s="21">
        <v>1350</v>
      </c>
      <c r="E50" s="9">
        <v>1</v>
      </c>
      <c r="F50" s="9">
        <v>1</v>
      </c>
      <c r="G50" s="18">
        <f t="shared" si="3"/>
        <v>1350</v>
      </c>
    </row>
    <row r="51" spans="1:9" s="2" customFormat="1" ht="20.100000000000001" customHeight="1" x14ac:dyDescent="0.2">
      <c r="A51" s="33"/>
      <c r="B51" s="35"/>
      <c r="C51" s="8" t="s">
        <v>76</v>
      </c>
      <c r="D51" s="21">
        <v>2500</v>
      </c>
      <c r="E51" s="9">
        <v>1</v>
      </c>
      <c r="F51" s="9">
        <v>2</v>
      </c>
      <c r="G51" s="18">
        <f t="shared" si="3"/>
        <v>5000</v>
      </c>
    </row>
    <row r="52" spans="1:9" s="2" customFormat="1" ht="20.100000000000001" customHeight="1" x14ac:dyDescent="0.2">
      <c r="A52" s="33"/>
      <c r="B52" s="35"/>
      <c r="C52" s="8" t="s">
        <v>77</v>
      </c>
      <c r="D52" s="21">
        <v>40</v>
      </c>
      <c r="E52" s="9">
        <v>1</v>
      </c>
      <c r="F52" s="9">
        <v>45</v>
      </c>
      <c r="G52" s="18">
        <f t="shared" si="3"/>
        <v>1800</v>
      </c>
    </row>
    <row r="53" spans="1:9" s="2" customFormat="1" ht="20.100000000000001" customHeight="1" x14ac:dyDescent="0.2">
      <c r="A53" s="33"/>
      <c r="B53" s="32" t="s">
        <v>62</v>
      </c>
      <c r="C53" s="8" t="s">
        <v>58</v>
      </c>
      <c r="D53" s="21">
        <v>350</v>
      </c>
      <c r="E53" s="9">
        <v>1</v>
      </c>
      <c r="F53" s="9">
        <v>15</v>
      </c>
      <c r="G53" s="18">
        <f t="shared" ref="G53:G55" si="6">F53*E53*D53</f>
        <v>5250</v>
      </c>
    </row>
    <row r="54" spans="1:9" s="2" customFormat="1" ht="20.100000000000001" customHeight="1" x14ac:dyDescent="0.2">
      <c r="A54" s="33"/>
      <c r="B54" s="33"/>
      <c r="C54" s="8" t="s">
        <v>59</v>
      </c>
      <c r="D54" s="21">
        <v>400</v>
      </c>
      <c r="E54" s="9">
        <v>1</v>
      </c>
      <c r="F54" s="9">
        <v>1</v>
      </c>
      <c r="G54" s="18">
        <f t="shared" si="6"/>
        <v>400</v>
      </c>
    </row>
    <row r="55" spans="1:9" s="2" customFormat="1" ht="20.100000000000001" customHeight="1" x14ac:dyDescent="0.2">
      <c r="A55" s="33"/>
      <c r="B55" s="34"/>
      <c r="C55" s="8" t="s">
        <v>60</v>
      </c>
      <c r="D55" s="21">
        <v>800</v>
      </c>
      <c r="E55" s="9">
        <v>1</v>
      </c>
      <c r="F55" s="9">
        <v>6</v>
      </c>
      <c r="G55" s="18">
        <f t="shared" si="6"/>
        <v>4800</v>
      </c>
    </row>
    <row r="56" spans="1:9" s="2" customFormat="1" ht="20.100000000000001" customHeight="1" x14ac:dyDescent="0.2">
      <c r="A56" s="29">
        <v>5</v>
      </c>
      <c r="B56" s="29" t="s">
        <v>19</v>
      </c>
      <c r="C56" s="8" t="s">
        <v>79</v>
      </c>
      <c r="D56" s="21">
        <v>550</v>
      </c>
      <c r="E56" s="9">
        <v>1</v>
      </c>
      <c r="F56" s="9">
        <v>461</v>
      </c>
      <c r="G56" s="18">
        <f t="shared" ref="G56" si="7">F56*E56*D56</f>
        <v>253550</v>
      </c>
    </row>
    <row r="57" spans="1:9" s="2" customFormat="1" ht="20.100000000000001" customHeight="1" x14ac:dyDescent="0.2">
      <c r="A57" s="30"/>
      <c r="B57" s="30"/>
      <c r="C57" s="8" t="s">
        <v>26</v>
      </c>
      <c r="D57" s="21">
        <v>200</v>
      </c>
      <c r="E57" s="9">
        <v>1</v>
      </c>
      <c r="F57" s="9">
        <v>500</v>
      </c>
      <c r="G57" s="9">
        <f t="shared" ref="G57:G59" si="8">F57*E57*D57</f>
        <v>100000</v>
      </c>
    </row>
    <row r="58" spans="1:9" ht="20.100000000000001" customHeight="1" x14ac:dyDescent="0.2">
      <c r="A58" s="30"/>
      <c r="B58" s="30"/>
      <c r="C58" s="8" t="s">
        <v>80</v>
      </c>
      <c r="D58" s="21">
        <v>500</v>
      </c>
      <c r="E58" s="11">
        <v>2</v>
      </c>
      <c r="F58" s="11">
        <v>4</v>
      </c>
      <c r="G58" s="9">
        <f t="shared" ref="G58" si="9">F58*E58*D58</f>
        <v>4000</v>
      </c>
      <c r="I58" s="15"/>
    </row>
    <row r="59" spans="1:9" ht="20.100000000000001" customHeight="1" x14ac:dyDescent="0.2">
      <c r="A59" s="30"/>
      <c r="B59" s="30"/>
      <c r="C59" s="8" t="s">
        <v>81</v>
      </c>
      <c r="D59" s="21">
        <v>500</v>
      </c>
      <c r="E59" s="11">
        <v>1</v>
      </c>
      <c r="F59" s="11">
        <v>21</v>
      </c>
      <c r="G59" s="9">
        <f t="shared" si="8"/>
        <v>10500</v>
      </c>
      <c r="I59" s="15"/>
    </row>
    <row r="60" spans="1:9" ht="20.100000000000001" customHeight="1" x14ac:dyDescent="0.2">
      <c r="A60" s="31"/>
      <c r="B60" s="31"/>
      <c r="C60" s="8"/>
      <c r="D60" s="21">
        <f>SUM(G6:G59)*12%</f>
        <v>252884.06159999996</v>
      </c>
      <c r="E60" s="11">
        <v>1</v>
      </c>
      <c r="F60" s="11">
        <v>1</v>
      </c>
      <c r="G60" s="19">
        <f t="shared" si="3"/>
        <v>252884.06159999996</v>
      </c>
      <c r="I60" s="15"/>
    </row>
    <row r="61" spans="1:9" ht="20.100000000000001" customHeight="1" x14ac:dyDescent="0.2">
      <c r="A61" s="4">
        <v>6</v>
      </c>
      <c r="B61" s="27" t="s">
        <v>20</v>
      </c>
      <c r="C61" s="27"/>
      <c r="D61" s="27"/>
      <c r="E61" s="27"/>
      <c r="F61" s="11"/>
      <c r="G61" s="10">
        <f>SUM(G6:G60)</f>
        <v>2360251.2415999998</v>
      </c>
    </row>
    <row r="62" spans="1:9" ht="20.100000000000001" customHeight="1" x14ac:dyDescent="0.2">
      <c r="A62" s="12"/>
      <c r="B62" s="13"/>
      <c r="C62" s="36" t="s">
        <v>21</v>
      </c>
      <c r="D62" s="36"/>
      <c r="E62" s="36"/>
      <c r="F62" s="36"/>
      <c r="G62" s="36"/>
    </row>
    <row r="63" spans="1:9" ht="20.100000000000001" customHeight="1" x14ac:dyDescent="0.2">
      <c r="A63" s="36" t="s">
        <v>22</v>
      </c>
      <c r="B63" s="36"/>
      <c r="C63" s="13"/>
      <c r="D63" s="36" t="s">
        <v>23</v>
      </c>
      <c r="E63" s="36"/>
      <c r="F63" s="13"/>
      <c r="G63" s="25"/>
    </row>
    <row r="64" spans="1:9" ht="20.100000000000001" customHeight="1" x14ac:dyDescent="0.2">
      <c r="A64" s="14"/>
      <c r="B64" s="14"/>
      <c r="C64" s="14"/>
      <c r="D64" s="14"/>
      <c r="E64" s="14"/>
      <c r="F64" s="14"/>
      <c r="G64" s="14"/>
    </row>
    <row r="66" spans="7:7" x14ac:dyDescent="0.2">
      <c r="G66" s="3"/>
    </row>
  </sheetData>
  <mergeCells count="19">
    <mergeCell ref="A63:B63"/>
    <mergeCell ref="D63:E63"/>
    <mergeCell ref="C62:G62"/>
    <mergeCell ref="A1:G1"/>
    <mergeCell ref="D2:E2"/>
    <mergeCell ref="D3:E3"/>
    <mergeCell ref="D4:E4"/>
    <mergeCell ref="B61:E61"/>
    <mergeCell ref="A6:A18"/>
    <mergeCell ref="B6:B18"/>
    <mergeCell ref="B19:B30"/>
    <mergeCell ref="B32:B35"/>
    <mergeCell ref="B37:B52"/>
    <mergeCell ref="B53:B55"/>
    <mergeCell ref="A37:A55"/>
    <mergeCell ref="A19:A31"/>
    <mergeCell ref="A32:A36"/>
    <mergeCell ref="A56:A60"/>
    <mergeCell ref="B56:B60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2017-11-10T01:52:06Z</cp:lastPrinted>
  <dcterms:created xsi:type="dcterms:W3CDTF">2016-12-05T08:00:42Z</dcterms:created>
  <dcterms:modified xsi:type="dcterms:W3CDTF">2017-11-20T06:53:52Z</dcterms:modified>
</cp:coreProperties>
</file>