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<sst xmlns="http://schemas.openxmlformats.org/spreadsheetml/2006/main" count="121" uniqueCount="93">
  <si>
    <t>【借款报销单】</t>
  </si>
  <si>
    <t>团号：HMJB-230426-PAR294</t>
  </si>
  <si>
    <t>会议日期：2023年05月06日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</si>
  <si>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</si>
  <si>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</si>
  <si>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</si>
  <si>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</si>
  <si>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</si>
  <si>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</si>
  <si>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</si>
  <si>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</si>
  <si>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</si>
  <si>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</si>
  <si>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</si>
  <si>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</si>
  <si>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</si>
  <si>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</si>
  <si>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</si>
  <si>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</si>
  <si>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</si>
  <si>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</si>
  <si>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</si>
  <si>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</si>
  <si>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</si>
  <si>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</si>
  <si>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</si>
  <si>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</si>
  <si>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</si>
  <si>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</si>
  <si>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</si>
  <si>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</si>
  <si>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</si>
  <si>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</si>
  <si>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</si>
  <si>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</si>
  <si>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</si>
  <si>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</si>
  <si>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</si>
  <si>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</si>
  <si>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</si>
  <si>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</si>
  <si>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</si>
  <si>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租车费</t>
  </si>
  <si>
    <t>火车票芦淼</t>
  </si>
  <si>
    <t>火车票张新娟</t>
  </si>
  <si>
    <t>火车票李谦</t>
  </si>
  <si>
    <t>会议期间餐费，停车费等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</si>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</sst>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2" borderId="12" xfId="49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6"/>
  <sheetViews>
    <sheetView tabSelected="1" view="pageBreakPreview" zoomScaleNormal="100" workbookViewId="0">
      <pane xSplit="5" ySplit="7" topLeftCell="F26" activePane="bottomRight" state="frozen"/>
      <selection/>
      <selection pane="topRight"/>
      <selection pane="bottomLeft"/>
      <selection pane="bottomRight" activeCell="I39" sqref="I39"/>
    </sheetView>
  </sheetViews>
  <sheetFormatPr defaultColWidth="9" defaultRowHeight="21" customHeight="1"/>
  <cols>
    <col min="1" max="1" width="9.20192307692308" style="64" customWidth="1"/>
    <col min="2" max="2" width="23.3942307692308" style="64" customWidth="1"/>
    <col min="3" max="3" width="11.3942307692308" style="65" customWidth="1"/>
    <col min="4" max="4" width="9.20192307692308" style="64" customWidth="1"/>
    <col min="5" max="5" width="12.7980769230769" style="64" customWidth="1"/>
    <col min="6" max="6" width="12.2019230769231" style="64" customWidth="1"/>
    <col min="7" max="7" width="15.5961538461538" style="64" customWidth="1"/>
    <col min="8" max="8" width="11.7980769230769" style="64" customWidth="1"/>
    <col min="9" max="9" width="24.7980769230769" style="64" customWidth="1"/>
    <col min="10" max="10" width="39.3942307692308" style="64" customWidth="1"/>
    <col min="11" max="16384" width="9" style="64"/>
  </cols>
  <sheetData>
    <row r="2" customHeight="1" spans="3:12">
      <c r="C2" s="66" t="s">
        <v>0</v>
      </c>
      <c r="D2" s="66"/>
      <c r="E2" s="66"/>
      <c r="F2" s="66"/>
      <c r="G2" s="66"/>
      <c r="H2" s="66"/>
      <c r="I2" s="66"/>
      <c r="J2" s="66"/>
      <c r="K2" s="66"/>
      <c r="L2" s="66"/>
    </row>
    <row r="4" customHeight="1" spans="8:10">
      <c r="H4" s="89" t="s">
        <v>1</v>
      </c>
      <c r="I4" s="89"/>
      <c r="J4" s="89" t="s">
        <v>2</v>
      </c>
    </row>
    <row r="5" customHeight="1" spans="8:10">
      <c r="H5" s="91"/>
      <c r="I5" s="91"/>
      <c r="J5" s="91"/>
    </row>
    <row r="6" customHeight="1" spans="1:10">
      <c r="A6" s="67" t="s">
        <v>3</v>
      </c>
      <c r="B6" s="68" t="s">
        <v>4</v>
      </c>
      <c r="C6" s="69" t="s">
        <v>5</v>
      </c>
      <c r="D6" s="69"/>
      <c r="E6" s="69"/>
      <c r="F6" s="92" t="s">
        <v>6</v>
      </c>
      <c r="G6" s="92"/>
      <c r="H6" s="92"/>
      <c r="I6" s="92"/>
      <c r="J6" s="68" t="s">
        <v>7</v>
      </c>
    </row>
    <row r="7" customHeight="1" spans="1:10">
      <c r="A7" s="67"/>
      <c r="B7" s="68"/>
      <c r="C7" s="70" t="s">
        <v>8</v>
      </c>
      <c r="D7" s="71" t="s">
        <v>9</v>
      </c>
      <c r="E7" s="69" t="s">
        <v>10</v>
      </c>
      <c r="F7" s="92" t="s">
        <v>11</v>
      </c>
      <c r="G7" s="92" t="s">
        <v>12</v>
      </c>
      <c r="H7" s="92" t="s">
        <v>13</v>
      </c>
      <c r="I7" s="92" t="s">
        <v>14</v>
      </c>
      <c r="J7" s="68"/>
    </row>
    <row r="8" customHeight="1" spans="1:10">
      <c r="A8" s="72">
        <v>1</v>
      </c>
      <c r="B8" s="73" t="s">
        <v>15</v>
      </c>
      <c r="C8" s="74">
        <v>0</v>
      </c>
      <c r="D8" s="72"/>
      <c r="E8" s="74">
        <f>C8*D8</f>
        <v>0</v>
      </c>
      <c r="F8" s="74">
        <v>0</v>
      </c>
      <c r="G8" s="74">
        <v>0</v>
      </c>
      <c r="H8" s="74">
        <f>F8+G8</f>
        <v>0</v>
      </c>
      <c r="I8" s="72"/>
      <c r="J8" s="94" t="s">
        <v>16</v>
      </c>
    </row>
    <row r="9" customHeight="1" spans="1:10">
      <c r="A9" s="72"/>
      <c r="B9" s="73"/>
      <c r="C9" s="74"/>
      <c r="D9" s="72"/>
      <c r="E9" s="74"/>
      <c r="F9" s="74">
        <v>0</v>
      </c>
      <c r="G9" s="74">
        <v>0</v>
      </c>
      <c r="H9" s="74">
        <f>F9+G9</f>
        <v>0</v>
      </c>
      <c r="I9" s="72"/>
      <c r="J9" s="95"/>
    </row>
    <row r="10" s="63" customFormat="1" customHeight="1" spans="1:10">
      <c r="A10" s="75"/>
      <c r="B10" s="75" t="s">
        <v>17</v>
      </c>
      <c r="C10" s="76">
        <f>SUM(C8)</f>
        <v>0</v>
      </c>
      <c r="D10" s="76">
        <f>SUM(D8)</f>
        <v>0</v>
      </c>
      <c r="E10" s="76">
        <f>SUM(E8)</f>
        <v>0</v>
      </c>
      <c r="F10" s="76">
        <f>SUM(F8:F9)</f>
        <v>0</v>
      </c>
      <c r="G10" s="76">
        <f>SUM(G8:G9)</f>
        <v>0</v>
      </c>
      <c r="H10" s="76">
        <f>SUM(H8:H9)</f>
        <v>0</v>
      </c>
      <c r="I10" s="75"/>
      <c r="J10" s="96"/>
    </row>
    <row r="11" customHeight="1" spans="1:10">
      <c r="A11" s="77">
        <v>2</v>
      </c>
      <c r="B11" s="78" t="s">
        <v>18</v>
      </c>
      <c r="C11" s="79">
        <v>0</v>
      </c>
      <c r="D11" s="77"/>
      <c r="E11" s="79">
        <f>C11*D11</f>
        <v>0</v>
      </c>
      <c r="F11" s="74">
        <v>0</v>
      </c>
      <c r="G11" s="74">
        <v>0</v>
      </c>
      <c r="H11" s="74">
        <f>F11+G11</f>
        <v>0</v>
      </c>
      <c r="I11" s="72"/>
      <c r="J11" s="94" t="s">
        <v>19</v>
      </c>
    </row>
    <row r="12" s="63" customFormat="1" customHeight="1" spans="1:10">
      <c r="A12" s="75"/>
      <c r="B12" s="75" t="s">
        <v>20</v>
      </c>
      <c r="C12" s="76">
        <f>SUM(C11)</f>
        <v>0</v>
      </c>
      <c r="D12" s="76">
        <f>SUM(D11)</f>
        <v>0</v>
      </c>
      <c r="E12" s="76">
        <f>SUM(E11)</f>
        <v>0</v>
      </c>
      <c r="F12" s="76">
        <f>SUM(F11:F11)</f>
        <v>0</v>
      </c>
      <c r="G12" s="76">
        <f>SUM(G11:G11)</f>
        <v>0</v>
      </c>
      <c r="H12" s="76">
        <f>SUM(H11:H11)</f>
        <v>0</v>
      </c>
      <c r="I12" s="75"/>
      <c r="J12" s="96"/>
    </row>
    <row r="13" customHeight="1" spans="1:10">
      <c r="A13" s="72">
        <v>3</v>
      </c>
      <c r="B13" s="73" t="s">
        <v>21</v>
      </c>
      <c r="C13" s="74">
        <v>0</v>
      </c>
      <c r="D13" s="72"/>
      <c r="E13" s="74">
        <f>C13*D13</f>
        <v>0</v>
      </c>
      <c r="F13" s="74"/>
      <c r="G13" s="74">
        <v>0</v>
      </c>
      <c r="H13" s="74">
        <f>F13+G13</f>
        <v>0</v>
      </c>
      <c r="I13" s="72"/>
      <c r="J13" s="77" t="s">
        <v>22</v>
      </c>
    </row>
    <row r="14" customHeight="1" spans="1:10">
      <c r="A14" s="72"/>
      <c r="B14" s="73"/>
      <c r="C14" s="74"/>
      <c r="D14" s="72"/>
      <c r="E14" s="74"/>
      <c r="F14" s="74">
        <v>0</v>
      </c>
      <c r="G14" s="74">
        <v>0</v>
      </c>
      <c r="H14" s="74">
        <f>F14+G14</f>
        <v>0</v>
      </c>
      <c r="I14" s="72"/>
      <c r="J14" s="83"/>
    </row>
    <row r="15" s="63" customFormat="1" customHeight="1" spans="1:10">
      <c r="A15" s="75"/>
      <c r="B15" s="75" t="s">
        <v>23</v>
      </c>
      <c r="C15" s="76">
        <f>SUM(C13)</f>
        <v>0</v>
      </c>
      <c r="D15" s="76">
        <f t="shared" ref="D15:E15" si="0">SUM(D13)</f>
        <v>0</v>
      </c>
      <c r="E15" s="76">
        <f t="shared" si="0"/>
        <v>0</v>
      </c>
      <c r="F15" s="76">
        <f>SUM(F13:F14)</f>
        <v>0</v>
      </c>
      <c r="G15" s="76">
        <f>SUM(G13:G14)</f>
        <v>0</v>
      </c>
      <c r="H15" s="76">
        <f>SUM(H13:H14)</f>
        <v>0</v>
      </c>
      <c r="I15" s="75"/>
      <c r="J15" s="80"/>
    </row>
    <row r="16" customHeight="1" spans="1:10">
      <c r="A16" s="72">
        <v>4</v>
      </c>
      <c r="B16" s="73" t="s">
        <v>24</v>
      </c>
      <c r="C16" s="74">
        <v>0</v>
      </c>
      <c r="D16" s="72"/>
      <c r="E16" s="74">
        <f>C16*D16</f>
        <v>0</v>
      </c>
      <c r="F16" s="74">
        <v>0</v>
      </c>
      <c r="G16" s="74">
        <v>0</v>
      </c>
      <c r="H16" s="74">
        <f>F16+G16</f>
        <v>0</v>
      </c>
      <c r="I16" s="72"/>
      <c r="J16" s="77" t="s">
        <v>25</v>
      </c>
    </row>
    <row r="17" customHeight="1" spans="1:10">
      <c r="A17" s="72"/>
      <c r="B17" s="73"/>
      <c r="C17" s="74"/>
      <c r="D17" s="72"/>
      <c r="E17" s="74"/>
      <c r="F17" s="74">
        <v>0</v>
      </c>
      <c r="G17" s="74">
        <v>0</v>
      </c>
      <c r="H17" s="74">
        <f>F17+G17</f>
        <v>0</v>
      </c>
      <c r="I17" s="72"/>
      <c r="J17" s="83"/>
    </row>
    <row r="18" s="63" customFormat="1" customHeight="1" spans="1:10">
      <c r="A18" s="75"/>
      <c r="B18" s="75" t="s">
        <v>26</v>
      </c>
      <c r="C18" s="76">
        <f>SUM(C16)</f>
        <v>0</v>
      </c>
      <c r="D18" s="76">
        <f t="shared" ref="D18:E18" si="1">SUM(D16)</f>
        <v>0</v>
      </c>
      <c r="E18" s="76">
        <f t="shared" si="1"/>
        <v>0</v>
      </c>
      <c r="F18" s="76">
        <f>SUM(F16:F17)</f>
        <v>0</v>
      </c>
      <c r="G18" s="76">
        <f t="shared" ref="G18:H18" si="2">SUM(G16:G17)</f>
        <v>0</v>
      </c>
      <c r="H18" s="76">
        <f t="shared" si="2"/>
        <v>0</v>
      </c>
      <c r="I18" s="75"/>
      <c r="J18" s="80"/>
    </row>
    <row r="19" customHeight="1" spans="1:10">
      <c r="A19" s="77">
        <v>5</v>
      </c>
      <c r="B19" s="78" t="s">
        <v>27</v>
      </c>
      <c r="C19" s="79">
        <v>0</v>
      </c>
      <c r="D19" s="77"/>
      <c r="E19" s="79">
        <f>C19*D19</f>
        <v>0</v>
      </c>
      <c r="F19" s="74">
        <v>0</v>
      </c>
      <c r="G19" s="74">
        <v>0</v>
      </c>
      <c r="H19" s="74">
        <f>F19+G19</f>
        <v>0</v>
      </c>
      <c r="I19" s="72"/>
      <c r="J19" s="94" t="s">
        <v>28</v>
      </c>
    </row>
    <row r="20" customHeight="1" spans="1:10">
      <c r="A20" s="80"/>
      <c r="B20" s="81"/>
      <c r="C20" s="82"/>
      <c r="D20" s="80"/>
      <c r="E20" s="82"/>
      <c r="F20" s="74">
        <v>0</v>
      </c>
      <c r="G20" s="74">
        <v>0</v>
      </c>
      <c r="H20" s="74">
        <f t="shared" ref="H20" si="3">F20+G20</f>
        <v>0</v>
      </c>
      <c r="I20" s="72"/>
      <c r="J20" s="95"/>
    </row>
    <row r="21" s="63" customFormat="1" customHeight="1" spans="1:10">
      <c r="A21" s="75"/>
      <c r="B21" s="75" t="s">
        <v>29</v>
      </c>
      <c r="C21" s="76">
        <f>SUM(C19)</f>
        <v>0</v>
      </c>
      <c r="D21" s="76">
        <f t="shared" ref="D21:E21" si="4">SUM(D19)</f>
        <v>0</v>
      </c>
      <c r="E21" s="76">
        <f t="shared" si="4"/>
        <v>0</v>
      </c>
      <c r="F21" s="76">
        <f>SUM(F19:F20)</f>
        <v>0</v>
      </c>
      <c r="G21" s="76">
        <f>SUM(G19:G20)</f>
        <v>0</v>
      </c>
      <c r="H21" s="76">
        <f t="shared" ref="H21" si="5">SUM(H19:H20)</f>
        <v>0</v>
      </c>
      <c r="I21" s="75"/>
      <c r="J21" s="96"/>
    </row>
    <row r="22" customHeight="1" spans="1:10">
      <c r="A22" s="72">
        <v>6</v>
      </c>
      <c r="B22" s="73" t="s">
        <v>30</v>
      </c>
      <c r="C22" s="74">
        <v>0</v>
      </c>
      <c r="D22" s="72"/>
      <c r="E22" s="74">
        <f>C22*D22</f>
        <v>0</v>
      </c>
      <c r="F22" s="74">
        <v>0</v>
      </c>
      <c r="G22" s="74">
        <v>0</v>
      </c>
      <c r="H22" s="74">
        <f>F22+G22</f>
        <v>0</v>
      </c>
      <c r="I22" s="72"/>
      <c r="J22" s="94" t="s">
        <v>31</v>
      </c>
    </row>
    <row r="23" customHeight="1" spans="1:10">
      <c r="A23" s="72"/>
      <c r="B23" s="73"/>
      <c r="C23" s="74"/>
      <c r="D23" s="72"/>
      <c r="E23" s="74"/>
      <c r="F23" s="74">
        <v>0</v>
      </c>
      <c r="G23" s="74">
        <v>0</v>
      </c>
      <c r="H23" s="74">
        <f>F23+G23</f>
        <v>0</v>
      </c>
      <c r="I23" s="72"/>
      <c r="J23" s="83"/>
    </row>
    <row r="24" s="63" customFormat="1" customHeight="1" spans="1:10">
      <c r="A24" s="75"/>
      <c r="B24" s="75" t="s">
        <v>32</v>
      </c>
      <c r="C24" s="76">
        <f>SUM(C22)</f>
        <v>0</v>
      </c>
      <c r="D24" s="76">
        <f t="shared" ref="D24:E24" si="6">SUM(D22)</f>
        <v>0</v>
      </c>
      <c r="E24" s="76">
        <f t="shared" si="6"/>
        <v>0</v>
      </c>
      <c r="F24" s="76">
        <f>SUM(F22:F23)</f>
        <v>0</v>
      </c>
      <c r="G24" s="76">
        <f>SUM(G22:G23)</f>
        <v>0</v>
      </c>
      <c r="H24" s="76">
        <f>SUM(H22:H23)</f>
        <v>0</v>
      </c>
      <c r="I24" s="75"/>
      <c r="J24" s="80"/>
    </row>
    <row r="25" customHeight="1" spans="1:10">
      <c r="A25" s="72">
        <v>7</v>
      </c>
      <c r="B25" s="73" t="s">
        <v>33</v>
      </c>
      <c r="C25" s="74">
        <v>0</v>
      </c>
      <c r="D25" s="72"/>
      <c r="E25" s="74">
        <f>C25*D25</f>
        <v>0</v>
      </c>
      <c r="F25" s="74">
        <v>0</v>
      </c>
      <c r="G25" s="74">
        <v>0</v>
      </c>
      <c r="H25" s="74">
        <f>F25+G25</f>
        <v>0</v>
      </c>
      <c r="I25" s="72"/>
      <c r="J25" s="77"/>
    </row>
    <row r="26" customHeight="1" spans="1:10">
      <c r="A26" s="72"/>
      <c r="B26" s="73"/>
      <c r="C26" s="74"/>
      <c r="D26" s="72"/>
      <c r="E26" s="74"/>
      <c r="F26" s="74">
        <v>0</v>
      </c>
      <c r="G26" s="74">
        <v>0</v>
      </c>
      <c r="H26" s="74">
        <f>F26+G26</f>
        <v>0</v>
      </c>
      <c r="I26" s="72"/>
      <c r="J26" s="83"/>
    </row>
    <row r="27" s="63" customFormat="1" customHeight="1" spans="1:10">
      <c r="A27" s="75"/>
      <c r="B27" s="75" t="s">
        <v>34</v>
      </c>
      <c r="C27" s="76">
        <f>SUM(C25)</f>
        <v>0</v>
      </c>
      <c r="D27" s="76">
        <f t="shared" ref="D27:E27" si="7">SUM(D25)</f>
        <v>0</v>
      </c>
      <c r="E27" s="76">
        <f t="shared" si="7"/>
        <v>0</v>
      </c>
      <c r="F27" s="76">
        <f>SUM(F25:F26)</f>
        <v>0</v>
      </c>
      <c r="G27" s="76">
        <f>SUM(G25:G26)</f>
        <v>0</v>
      </c>
      <c r="H27" s="76">
        <f>SUM(H25:H26)</f>
        <v>0</v>
      </c>
      <c r="I27" s="75"/>
      <c r="J27" s="80"/>
    </row>
    <row r="28" customHeight="1" spans="1:10">
      <c r="A28" s="72">
        <v>8</v>
      </c>
      <c r="B28" s="73" t="s">
        <v>35</v>
      </c>
      <c r="C28" s="74">
        <v>0</v>
      </c>
      <c r="D28" s="72"/>
      <c r="E28" s="74">
        <f>C28*D28</f>
        <v>0</v>
      </c>
      <c r="F28" s="74">
        <v>0</v>
      </c>
      <c r="G28" s="74">
        <v>0</v>
      </c>
      <c r="H28" s="74">
        <f>F28+G28</f>
        <v>0</v>
      </c>
      <c r="I28" s="72"/>
      <c r="J28" s="77" t="s">
        <v>36</v>
      </c>
    </row>
    <row r="29" s="63" customFormat="1" customHeight="1" spans="1:10">
      <c r="A29" s="75"/>
      <c r="B29" s="75" t="s">
        <v>37</v>
      </c>
      <c r="C29" s="76">
        <f>SUM(C28)</f>
        <v>0</v>
      </c>
      <c r="D29" s="76">
        <f t="shared" ref="D29:E29" si="8">SUM(D28)</f>
        <v>0</v>
      </c>
      <c r="E29" s="76">
        <f t="shared" si="8"/>
        <v>0</v>
      </c>
      <c r="F29" s="76">
        <f>SUM(F28:F28)</f>
        <v>0</v>
      </c>
      <c r="G29" s="76">
        <f>SUM(G28:G28)</f>
        <v>0</v>
      </c>
      <c r="H29" s="76">
        <f>SUM(H28:H28)</f>
        <v>0</v>
      </c>
      <c r="I29" s="75"/>
      <c r="J29" s="80"/>
    </row>
    <row r="30" customHeight="1" spans="1:10">
      <c r="A30" s="72">
        <v>9</v>
      </c>
      <c r="B30" s="73" t="s">
        <v>38</v>
      </c>
      <c r="C30" s="74">
        <v>0</v>
      </c>
      <c r="D30" s="72"/>
      <c r="E30" s="74">
        <f>C30*D30</f>
        <v>0</v>
      </c>
      <c r="F30" s="74">
        <v>0</v>
      </c>
      <c r="G30" s="74">
        <v>0</v>
      </c>
      <c r="H30" s="74">
        <f>F30+G30</f>
        <v>0</v>
      </c>
      <c r="I30" s="72"/>
      <c r="J30" s="94" t="s">
        <v>39</v>
      </c>
    </row>
    <row r="31" s="63" customFormat="1" customHeight="1" spans="1:10">
      <c r="A31" s="75"/>
      <c r="B31" s="75" t="s">
        <v>40</v>
      </c>
      <c r="C31" s="76">
        <f>SUM(C30)</f>
        <v>0</v>
      </c>
      <c r="D31" s="76">
        <f t="shared" ref="D31:E31" si="9">SUM(D30)</f>
        <v>0</v>
      </c>
      <c r="E31" s="76">
        <f t="shared" si="9"/>
        <v>0</v>
      </c>
      <c r="F31" s="76">
        <f>SUM(F30:F30)</f>
        <v>0</v>
      </c>
      <c r="G31" s="76">
        <f>SUM(G30:G30)</f>
        <v>0</v>
      </c>
      <c r="H31" s="76">
        <f>SUM(H30:H30)</f>
        <v>0</v>
      </c>
      <c r="I31" s="75"/>
      <c r="J31" s="96"/>
    </row>
    <row r="32" customHeight="1" spans="1:10">
      <c r="A32" s="77">
        <v>10</v>
      </c>
      <c r="B32" s="73" t="s">
        <v>41</v>
      </c>
      <c r="C32" s="74">
        <v>80000</v>
      </c>
      <c r="D32" s="72">
        <v>1</v>
      </c>
      <c r="E32" s="74">
        <f>C32*D32</f>
        <v>80000</v>
      </c>
      <c r="F32" s="93">
        <v>0</v>
      </c>
      <c r="G32" s="74">
        <v>0</v>
      </c>
      <c r="H32" s="74">
        <f t="shared" ref="H32:H39" si="10">F32+G32</f>
        <v>0</v>
      </c>
      <c r="I32" s="97"/>
      <c r="J32" s="77"/>
    </row>
    <row r="33" customHeight="1" spans="1:10">
      <c r="A33" s="83"/>
      <c r="B33" s="73"/>
      <c r="C33" s="74"/>
      <c r="D33" s="72"/>
      <c r="E33" s="74"/>
      <c r="F33" s="93">
        <v>3519</v>
      </c>
      <c r="G33" s="74">
        <v>0</v>
      </c>
      <c r="H33" s="74">
        <f t="shared" si="10"/>
        <v>3519</v>
      </c>
      <c r="I33" s="97" t="s">
        <v>42</v>
      </c>
      <c r="J33" s="83"/>
    </row>
    <row r="34" customHeight="1" spans="1:10">
      <c r="A34" s="83"/>
      <c r="B34" s="73"/>
      <c r="C34" s="74"/>
      <c r="D34" s="72"/>
      <c r="E34" s="74"/>
      <c r="F34" s="93">
        <v>6596</v>
      </c>
      <c r="G34" s="74">
        <v>0</v>
      </c>
      <c r="H34" s="74">
        <f t="shared" si="10"/>
        <v>6596</v>
      </c>
      <c r="I34" s="97"/>
      <c r="J34" s="83"/>
    </row>
    <row r="35" customHeight="1" spans="1:10">
      <c r="A35" s="83"/>
      <c r="B35" s="73"/>
      <c r="C35" s="74"/>
      <c r="D35" s="72"/>
      <c r="E35" s="74"/>
      <c r="F35" s="74">
        <v>964.5</v>
      </c>
      <c r="G35" s="74">
        <v>0</v>
      </c>
      <c r="H35" s="74">
        <f t="shared" si="10"/>
        <v>964.5</v>
      </c>
      <c r="I35" s="72" t="s">
        <v>43</v>
      </c>
      <c r="J35" s="83"/>
    </row>
    <row r="36" customHeight="1" spans="1:10">
      <c r="A36" s="83"/>
      <c r="B36" s="73"/>
      <c r="C36" s="74"/>
      <c r="D36" s="72"/>
      <c r="E36" s="74"/>
      <c r="F36" s="74">
        <v>964.5</v>
      </c>
      <c r="G36" s="74">
        <v>0</v>
      </c>
      <c r="H36" s="74">
        <f t="shared" si="10"/>
        <v>964.5</v>
      </c>
      <c r="I36" s="72" t="s">
        <v>44</v>
      </c>
      <c r="J36" s="83"/>
    </row>
    <row r="37" customHeight="1" spans="1:10">
      <c r="A37" s="83"/>
      <c r="B37" s="73"/>
      <c r="C37" s="74"/>
      <c r="D37" s="72"/>
      <c r="E37" s="74"/>
      <c r="F37" s="74">
        <v>964.5</v>
      </c>
      <c r="G37" s="74">
        <v>0</v>
      </c>
      <c r="H37" s="74">
        <f t="shared" si="10"/>
        <v>964.5</v>
      </c>
      <c r="I37" s="72" t="s">
        <v>45</v>
      </c>
      <c r="J37" s="83"/>
    </row>
    <row r="38" customHeight="1" spans="1:10">
      <c r="A38" s="83"/>
      <c r="B38" s="73"/>
      <c r="C38" s="74"/>
      <c r="D38" s="72"/>
      <c r="E38" s="74"/>
      <c r="F38" s="74">
        <v>3613.04</v>
      </c>
      <c r="G38" s="74">
        <v>0</v>
      </c>
      <c r="H38" s="74">
        <f t="shared" si="10"/>
        <v>3613.04</v>
      </c>
      <c r="I38" s="72" t="s">
        <v>46</v>
      </c>
      <c r="J38" s="83"/>
    </row>
    <row r="39" customHeight="1" spans="1:10">
      <c r="A39" s="80"/>
      <c r="B39" s="73"/>
      <c r="C39" s="74"/>
      <c r="D39" s="72"/>
      <c r="E39" s="74"/>
      <c r="F39" s="74"/>
      <c r="G39" s="74"/>
      <c r="H39" s="74"/>
      <c r="I39" s="72"/>
      <c r="J39" s="83"/>
    </row>
    <row r="40" s="63" customFormat="1" customHeight="1" spans="1:10">
      <c r="A40" s="75"/>
      <c r="B40" s="75" t="s">
        <v>47</v>
      </c>
      <c r="C40" s="76">
        <f>SUM(C32)</f>
        <v>80000</v>
      </c>
      <c r="D40" s="76">
        <f t="shared" ref="D40:E40" si="11">SUM(D32)</f>
        <v>1</v>
      </c>
      <c r="E40" s="76">
        <f t="shared" si="11"/>
        <v>80000</v>
      </c>
      <c r="F40" s="76">
        <f>SUM(F32:F39)</f>
        <v>16621.54</v>
      </c>
      <c r="G40" s="76">
        <f>SUM(G32:G39)</f>
        <v>0</v>
      </c>
      <c r="H40" s="76">
        <f>SUM(H32:H39)</f>
        <v>16621.54</v>
      </c>
      <c r="I40" s="75"/>
      <c r="J40" s="80"/>
    </row>
    <row r="41" customHeight="1" spans="1:10">
      <c r="A41" s="75"/>
      <c r="B41" s="75" t="s">
        <v>48</v>
      </c>
      <c r="C41" s="76">
        <f>SUM(C40,C31,C29,C27,C24,C21,C18,C15,C12,C10)</f>
        <v>80000</v>
      </c>
      <c r="D41" s="76">
        <f t="shared" ref="D41:H41" si="12">SUM(D40,D31,D29,D27,D24,D21,D18,D15,D12,D10)</f>
        <v>1</v>
      </c>
      <c r="E41" s="76">
        <f t="shared" si="12"/>
        <v>80000</v>
      </c>
      <c r="F41" s="76">
        <f t="shared" si="12"/>
        <v>16621.54</v>
      </c>
      <c r="G41" s="76">
        <f t="shared" si="12"/>
        <v>0</v>
      </c>
      <c r="H41" s="76">
        <f t="shared" si="12"/>
        <v>16621.54</v>
      </c>
      <c r="I41" s="75"/>
      <c r="J41" s="72"/>
    </row>
    <row r="43" customHeight="1" spans="1:9">
      <c r="A43" s="84" t="s">
        <v>49</v>
      </c>
      <c r="B43" s="85"/>
      <c r="C43" s="86" t="s">
        <v>50</v>
      </c>
      <c r="D43" s="86"/>
      <c r="E43" s="86" t="s">
        <v>51</v>
      </c>
      <c r="F43" s="86"/>
      <c r="G43" s="86" t="s">
        <v>52</v>
      </c>
      <c r="H43" s="86"/>
      <c r="I43" s="98" t="s">
        <v>53</v>
      </c>
    </row>
    <row r="44" customHeight="1" spans="1:9">
      <c r="A44" s="87">
        <f>E41</f>
        <v>80000</v>
      </c>
      <c r="B44" s="88"/>
      <c r="C44" s="88">
        <f>H41</f>
        <v>16621.54</v>
      </c>
      <c r="D44" s="88"/>
      <c r="E44" s="88">
        <f>F41</f>
        <v>16621.54</v>
      </c>
      <c r="F44" s="88"/>
      <c r="G44" s="88">
        <f>G41</f>
        <v>0</v>
      </c>
      <c r="H44" s="88"/>
      <c r="I44" s="99">
        <f>A44-C44</f>
        <v>63378.46</v>
      </c>
    </row>
    <row r="46" customHeight="1" spans="1:9">
      <c r="A46" s="89" t="s">
        <v>54</v>
      </c>
      <c r="B46" s="89"/>
      <c r="C46" s="90" t="s">
        <v>55</v>
      </c>
      <c r="D46" s="89"/>
      <c r="E46" s="89" t="s">
        <v>56</v>
      </c>
      <c r="F46" s="89"/>
      <c r="G46" s="89" t="s">
        <v>57</v>
      </c>
      <c r="H46" s="89"/>
      <c r="I46" s="89"/>
    </row>
  </sheetData>
  <mergeCells count="61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3:A14"/>
    <mergeCell ref="A16:A17"/>
    <mergeCell ref="A19:A20"/>
    <mergeCell ref="A22:A23"/>
    <mergeCell ref="A25:A26"/>
    <mergeCell ref="A32:A39"/>
    <mergeCell ref="B6:B7"/>
    <mergeCell ref="B8:B9"/>
    <mergeCell ref="B13:B14"/>
    <mergeCell ref="B16:B17"/>
    <mergeCell ref="B19:B20"/>
    <mergeCell ref="B22:B23"/>
    <mergeCell ref="B25:B26"/>
    <mergeCell ref="B32:B39"/>
    <mergeCell ref="C8:C9"/>
    <mergeCell ref="C13:C14"/>
    <mergeCell ref="C16:C17"/>
    <mergeCell ref="C19:C20"/>
    <mergeCell ref="C22:C23"/>
    <mergeCell ref="C25:C26"/>
    <mergeCell ref="C32:C39"/>
    <mergeCell ref="D8:D9"/>
    <mergeCell ref="D13:D14"/>
    <mergeCell ref="D16:D17"/>
    <mergeCell ref="D19:D20"/>
    <mergeCell ref="D22:D23"/>
    <mergeCell ref="D25:D26"/>
    <mergeCell ref="D32:D39"/>
    <mergeCell ref="E8:E9"/>
    <mergeCell ref="E13:E14"/>
    <mergeCell ref="E16:E17"/>
    <mergeCell ref="E19:E20"/>
    <mergeCell ref="E22:E23"/>
    <mergeCell ref="E25:E26"/>
    <mergeCell ref="E32:E39"/>
    <mergeCell ref="J4:J5"/>
    <mergeCell ref="J6:J7"/>
    <mergeCell ref="J8:J10"/>
    <mergeCell ref="J11:J12"/>
    <mergeCell ref="J13:J15"/>
    <mergeCell ref="J16:J18"/>
    <mergeCell ref="J19:J21"/>
    <mergeCell ref="J22:J24"/>
    <mergeCell ref="J25:J27"/>
    <mergeCell ref="J28:J29"/>
    <mergeCell ref="J30:J31"/>
    <mergeCell ref="J32:J40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59</v>
      </c>
      <c r="E5" s="6"/>
      <c r="F5" s="35" t="s">
        <v>60</v>
      </c>
      <c r="G5" s="35"/>
      <c r="H5" s="6" t="s">
        <v>61</v>
      </c>
      <c r="I5" s="5"/>
      <c r="J5" s="35"/>
      <c r="K5" s="45"/>
    </row>
    <row r="6" ht="20" customHeight="1" spans="2:11">
      <c r="B6" s="7"/>
      <c r="C6" s="8"/>
      <c r="D6" s="9" t="s">
        <v>62</v>
      </c>
      <c r="E6" s="9"/>
      <c r="F6" s="36" t="s">
        <v>63</v>
      </c>
      <c r="G6" s="36"/>
      <c r="H6" s="9" t="s">
        <v>64</v>
      </c>
      <c r="I6" s="8"/>
      <c r="J6" s="36" t="s">
        <v>65</v>
      </c>
      <c r="K6" s="46"/>
    </row>
    <row r="7" ht="20" customHeight="1" spans="2:11">
      <c r="B7" s="7"/>
      <c r="C7" s="8"/>
      <c r="D7" s="9" t="s">
        <v>66</v>
      </c>
      <c r="E7" s="9"/>
      <c r="F7" s="37" t="s">
        <v>67</v>
      </c>
      <c r="G7" s="36"/>
      <c r="H7" s="9" t="s">
        <v>68</v>
      </c>
      <c r="I7" s="47"/>
      <c r="J7" s="48" t="s">
        <v>69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70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71</v>
      </c>
      <c r="E10" s="16" t="s">
        <v>72</v>
      </c>
      <c r="F10" s="39"/>
      <c r="G10" s="23" t="s">
        <v>73</v>
      </c>
      <c r="H10" s="39" t="s">
        <v>74</v>
      </c>
      <c r="I10" s="16" t="s">
        <v>75</v>
      </c>
      <c r="J10" s="39"/>
      <c r="K10" s="23" t="s">
        <v>76</v>
      </c>
    </row>
    <row r="11" ht="20" customHeight="1" spans="2:11">
      <c r="B11" s="17">
        <v>1</v>
      </c>
      <c r="C11" s="18"/>
      <c r="D11" s="19" t="s">
        <v>77</v>
      </c>
      <c r="E11" s="25" t="s">
        <v>78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78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79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79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79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79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79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48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74</v>
      </c>
      <c r="C23" s="23"/>
      <c r="D23" s="23"/>
      <c r="E23" s="23"/>
      <c r="F23" s="23"/>
      <c r="G23" s="23" t="s">
        <v>80</v>
      </c>
      <c r="H23" s="23"/>
      <c r="I23" s="23"/>
      <c r="J23" s="23"/>
      <c r="K23" s="23" t="s">
        <v>81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82</v>
      </c>
      <c r="C26" s="13"/>
      <c r="D26" s="13"/>
      <c r="E26" s="13"/>
      <c r="F26" s="13" t="s">
        <v>55</v>
      </c>
      <c r="G26" s="13" t="s">
        <v>83</v>
      </c>
      <c r="H26" s="13"/>
      <c r="I26" s="13"/>
      <c r="J26" s="13" t="s">
        <v>57</v>
      </c>
      <c r="K26" s="13"/>
    </row>
    <row r="29" ht="20.4" spans="1:11">
      <c r="A29" s="2" t="s">
        <v>84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59</v>
      </c>
      <c r="E31" s="6"/>
      <c r="F31" s="35" t="s">
        <v>60</v>
      </c>
      <c r="G31" s="35"/>
      <c r="H31" s="6" t="s">
        <v>61</v>
      </c>
      <c r="I31" s="5"/>
      <c r="J31" s="35" t="s">
        <v>85</v>
      </c>
      <c r="K31" s="45"/>
    </row>
    <row r="32" ht="20" customHeight="1" spans="2:11">
      <c r="B32" s="7"/>
      <c r="C32" s="8"/>
      <c r="D32" s="9" t="s">
        <v>62</v>
      </c>
      <c r="E32" s="9"/>
      <c r="F32" s="36" t="s">
        <v>63</v>
      </c>
      <c r="G32" s="36"/>
      <c r="H32" s="9" t="s">
        <v>64</v>
      </c>
      <c r="I32" s="8"/>
      <c r="J32" s="36" t="s">
        <v>86</v>
      </c>
      <c r="K32" s="46"/>
    </row>
    <row r="33" ht="20" customHeight="1" spans="2:11">
      <c r="B33" s="7"/>
      <c r="C33" s="8"/>
      <c r="D33" s="9" t="s">
        <v>66</v>
      </c>
      <c r="E33" s="9"/>
      <c r="F33" s="37">
        <v>44444</v>
      </c>
      <c r="G33" s="36"/>
      <c r="H33" s="9" t="s">
        <v>68</v>
      </c>
      <c r="I33" s="47"/>
      <c r="J33" s="48" t="s">
        <v>69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70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87</v>
      </c>
      <c r="E36" s="25" t="s">
        <v>88</v>
      </c>
      <c r="F36" s="25"/>
      <c r="G36" s="40" t="s">
        <v>89</v>
      </c>
      <c r="H36" s="40" t="s">
        <v>90</v>
      </c>
      <c r="I36" s="40" t="s">
        <v>48</v>
      </c>
      <c r="J36" s="40"/>
      <c r="K36" s="59" t="s">
        <v>76</v>
      </c>
    </row>
    <row r="37" ht="25.25" customHeight="1" spans="2:11">
      <c r="B37" s="27">
        <v>1</v>
      </c>
      <c r="C37" s="28"/>
      <c r="D37" s="29" t="s">
        <v>91</v>
      </c>
      <c r="E37" s="42" t="s">
        <v>92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48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82</v>
      </c>
      <c r="C42" s="13"/>
      <c r="D42" s="13"/>
      <c r="E42" s="13"/>
      <c r="F42" s="13" t="s">
        <v>55</v>
      </c>
      <c r="G42" s="13" t="s">
        <v>83</v>
      </c>
      <c r="H42" s="13"/>
      <c r="I42" s="13"/>
      <c r="J42" s="13" t="s">
        <v>57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2014-04-19T16:52:00Z</dcterms:created>
  <cp:lastPrinted>2020-09-13T10:15:00Z</cp:lastPrinted>
  <dcterms:modified xsi:type="dcterms:W3CDTF">2023-12-20T15:52:05Z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1028-6.2.2.8394</vt:lpwstr>
  </property>
  <property fmtid="{D5CDD505-2E9C-101B-9397-08002B2CF9AE}" pid="3" name="ICV">
    <vt:lpwstr>48D7E0BF00A2B1C858F9E563E31CB91D</vt:lpwstr>
  </property>
</Properties>
</file>