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<sst xmlns="http://schemas.openxmlformats.org/spreadsheetml/2006/main" count="73">
  <si>
    <t>供应商名称:</t>
  </si>
  <si>
    <t>康辉集团北京国际会议展览有限公司</t>
  </si>
  <si>
    <t>项目名称</t>
  </si>
  <si>
    <t>雪佛兰二区第三季度经销商区域会</t>
  </si>
  <si>
    <t>时间：</t>
  </si>
  <si>
    <t xml:space="preserve">2018年7月9日 -12日 </t>
  </si>
  <si>
    <t>地点</t>
  </si>
  <si>
    <t>内蒙古</t>
  </si>
  <si>
    <t>酒店：</t>
  </si>
  <si>
    <t>满洲里口岸套娃主题酒店</t>
  </si>
  <si>
    <t>人数:</t>
  </si>
  <si>
    <t>300</t>
  </si>
  <si>
    <t>报价项目</t>
  </si>
  <si>
    <t>报价</t>
  </si>
  <si>
    <t>备注/差额</t>
  </si>
  <si>
    <t>2018年雪佛兰二区区域研讨会</t>
  </si>
  <si>
    <t>数量</t>
  </si>
  <si>
    <t>价格</t>
  </si>
  <si>
    <t>NO.</t>
  </si>
  <si>
    <t>单位</t>
  </si>
  <si>
    <t>单价</t>
  </si>
  <si>
    <t>小计</t>
  </si>
  <si>
    <t>用餐</t>
  </si>
  <si>
    <t>7月11日自助午餐</t>
  </si>
  <si>
    <t>人</t>
  </si>
  <si>
    <t>次</t>
  </si>
  <si>
    <t>以实际结算为准</t>
  </si>
  <si>
    <t>7月11日区域人员桌餐</t>
  </si>
  <si>
    <t>桌</t>
  </si>
  <si>
    <t xml:space="preserve">10人桌 20人 </t>
  </si>
  <si>
    <t>7月11日晚宴</t>
  </si>
  <si>
    <t>10人桌 30桌 按实际结算</t>
  </si>
  <si>
    <t>7月12日午餐</t>
  </si>
  <si>
    <t>酒水</t>
  </si>
  <si>
    <t>用餐费用合计</t>
  </si>
  <si>
    <t>住宿费用</t>
  </si>
  <si>
    <t>大床房/标准间</t>
  </si>
  <si>
    <t>间</t>
  </si>
  <si>
    <t>晚</t>
  </si>
  <si>
    <t>含早</t>
  </si>
  <si>
    <t>住宿费用合计</t>
  </si>
  <si>
    <t>会议室</t>
  </si>
  <si>
    <t>16层宴会厅</t>
  </si>
  <si>
    <t>天</t>
  </si>
  <si>
    <t>场</t>
  </si>
  <si>
    <t>LED</t>
  </si>
  <si>
    <t>会议费用合计</t>
  </si>
  <si>
    <t>短信通知</t>
  </si>
  <si>
    <t>全员会议各节点短信通知</t>
  </si>
  <si>
    <t>搭建费用合计</t>
  </si>
  <si>
    <t>金龙大车</t>
  </si>
  <si>
    <t>酒店-呼伦湖-海拉尔-机场</t>
  </si>
  <si>
    <t>辆</t>
  </si>
  <si>
    <t>51座金龙大巴</t>
  </si>
  <si>
    <t>矿泉水</t>
  </si>
  <si>
    <t>随车矿泉水</t>
  </si>
  <si>
    <t>瓶</t>
  </si>
  <si>
    <t>人员</t>
  </si>
  <si>
    <t>导游</t>
  </si>
  <si>
    <t>呼伦湖</t>
  </si>
  <si>
    <t>呼伦湖门票</t>
  </si>
  <si>
    <t>张</t>
  </si>
  <si>
    <t>团建费用合计</t>
  </si>
  <si>
    <t>执行人员费用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</si>
  <si>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</si>
  <si>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</si>
  <si>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</si>
  <si>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</si>
  <si>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</si>
  <si>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执行人员费用合计</t>
  </si>
  <si>
    <t>服务费10%</t>
  </si>
  <si>
    <t>净价合计</t>
  </si>
  <si>
    <t>结算价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</si>
</sst>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\¥#,##0.00_);[Red]\(\¥#,##0.00\)"/>
    <numFmt numFmtId="178" formatCode="\¥#,##0.00;\¥\-#,##0.00"/>
    <numFmt numFmtId="179" formatCode="\¥#,##0.00"/>
  </numFmts>
  <fonts count="25">
    <font>
      <sz val="11"/>
      <color theme="1"/>
      <name val="宋体"/>
      <charset val="134"/>
      <scheme val="minor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4" borderId="33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0" borderId="3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4" borderId="29" applyNumberFormat="0" applyAlignment="0" applyProtection="0">
      <alignment vertical="center"/>
    </xf>
    <xf numFmtId="0" fontId="24" fillId="14" borderId="27" applyNumberFormat="0" applyAlignment="0" applyProtection="0">
      <alignment vertical="center"/>
    </xf>
    <xf numFmtId="0" fontId="9" fillId="10" borderId="28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top"/>
    </xf>
    <xf numFmtId="49" fontId="3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177" fontId="4" fillId="3" borderId="9" xfId="0" applyNumberFormat="1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177" fontId="4" fillId="3" borderId="15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177" fontId="3" fillId="0" borderId="9" xfId="8" applyNumberFormat="1" applyFont="1" applyFill="1" applyBorder="1" applyAlignment="1">
      <alignment horizontal="center" vertical="center"/>
    </xf>
    <xf numFmtId="177" fontId="3" fillId="0" borderId="11" xfId="8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178" fontId="3" fillId="0" borderId="15" xfId="0" applyNumberFormat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center" vertical="center"/>
    </xf>
    <xf numFmtId="177" fontId="4" fillId="3" borderId="18" xfId="8" applyNumberFormat="1" applyFont="1" applyFill="1" applyBorder="1" applyAlignment="1">
      <alignment horizontal="left" vertical="center"/>
    </xf>
    <xf numFmtId="177" fontId="4" fillId="3" borderId="15" xfId="8" applyNumberFormat="1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177" fontId="4" fillId="0" borderId="16" xfId="8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179" fontId="3" fillId="0" borderId="15" xfId="0" applyNumberFormat="1" applyFont="1" applyFill="1" applyBorder="1" applyAlignment="1">
      <alignment horizontal="right" vertical="center"/>
    </xf>
    <xf numFmtId="177" fontId="3" fillId="0" borderId="10" xfId="8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177" fontId="5" fillId="5" borderId="15" xfId="8" applyNumberFormat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vertical="center"/>
    </xf>
    <xf numFmtId="0" fontId="4" fillId="6" borderId="11" xfId="0" applyFont="1" applyFill="1" applyBorder="1" applyAlignment="1">
      <alignment vertical="center"/>
    </xf>
    <xf numFmtId="0" fontId="1" fillId="6" borderId="20" xfId="0" applyFont="1" applyFill="1" applyBorder="1" applyAlignment="1">
      <alignment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top"/>
    </xf>
    <xf numFmtId="176" fontId="3" fillId="0" borderId="1" xfId="0" applyNumberFormat="1" applyFont="1" applyFill="1" applyBorder="1" applyAlignment="1">
      <alignment vertical="center"/>
    </xf>
    <xf numFmtId="0" fontId="4" fillId="4" borderId="21" xfId="0" applyFont="1" applyFill="1" applyBorder="1" applyAlignment="1">
      <alignment vertical="center"/>
    </xf>
    <xf numFmtId="0" fontId="4" fillId="3" borderId="2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7" fontId="4" fillId="3" borderId="11" xfId="0" applyNumberFormat="1" applyFont="1" applyFill="1" applyBorder="1" applyAlignment="1">
      <alignment vertical="center"/>
    </xf>
    <xf numFmtId="0" fontId="4" fillId="3" borderId="2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7" fontId="4" fillId="3" borderId="15" xfId="0" applyNumberFormat="1" applyFont="1" applyFill="1" applyBorder="1" applyAlignment="1">
      <alignment horizontal="right" vertical="center"/>
    </xf>
    <xf numFmtId="0" fontId="4" fillId="3" borderId="24" xfId="0" applyFont="1" applyFill="1" applyBorder="1" applyAlignment="1">
      <alignment vertical="center"/>
    </xf>
    <xf numFmtId="177" fontId="3" fillId="5" borderId="15" xfId="0" applyNumberFormat="1" applyFont="1" applyFill="1" applyBorder="1" applyAlignment="1">
      <alignment horizontal="right" vertical="center"/>
    </xf>
    <xf numFmtId="177" fontId="3" fillId="0" borderId="25" xfId="0" applyNumberFormat="1" applyFont="1" applyFill="1" applyBorder="1" applyAlignment="1">
      <alignment horizontal="left" vertical="center"/>
    </xf>
    <xf numFmtId="177" fontId="4" fillId="3" borderId="25" xfId="0" applyNumberFormat="1" applyFont="1" applyFill="1" applyBorder="1" applyAlignment="1">
      <alignment horizontal="left" vertical="center"/>
    </xf>
    <xf numFmtId="177" fontId="3" fillId="0" borderId="15" xfId="0" applyNumberFormat="1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77" fontId="4" fillId="6" borderId="15" xfId="0" applyNumberFormat="1" applyFont="1" applyFill="1" applyBorder="1" applyAlignment="1">
      <alignment horizontal="right" vertical="center"/>
    </xf>
    <xf numFmtId="177" fontId="4" fillId="6" borderId="25" xfId="0" applyNumberFormat="1" applyFont="1" applyFill="1" applyBorder="1" applyAlignment="1">
      <alignment horizontal="left" vertical="center"/>
    </xf>
    <xf numFmtId="177" fontId="1" fillId="6" borderId="15" xfId="0" applyNumberFormat="1" applyFont="1" applyFill="1" applyBorder="1" applyAlignment="1">
      <alignment horizontal="right" vertical="center"/>
    </xf>
    <xf numFmtId="177" fontId="1" fillId="6" borderId="25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7"/>
  <sheetViews>
    <sheetView tabSelected="1" workbookViewId="0">
      <selection activeCell="J34" sqref="J34"/>
    </sheetView>
  </sheetViews>
  <sheetFormatPr defaultColWidth="8.88888888888889" defaultRowHeight="18" customHeight="1"/>
  <cols>
    <col min="1" max="1" width="15.8888888888889" style="2" customWidth="1"/>
    <col min="2" max="2" width="18.3333333333333" style="3" customWidth="1"/>
    <col min="3" max="3" width="19.6666666666667" style="3" customWidth="1"/>
    <col min="4" max="7" width="6.66666666666667" style="2" customWidth="1"/>
    <col min="8" max="8" width="13.4444444444444" style="4" customWidth="1"/>
    <col min="9" max="9" width="17.6666666666667" style="4" customWidth="1"/>
    <col min="10" max="10" width="72.5555555555556" style="3" customWidth="1"/>
    <col min="11" max="16384" width="8.88888888888889" style="2"/>
  </cols>
  <sheetData>
    <row r="1" s="1" customFormat="1" customHeight="1" spans="1:10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55"/>
      <c r="J1" s="56"/>
    </row>
    <row r="2" s="1" customFormat="1" customHeight="1" spans="1:10">
      <c r="A2" s="5" t="s">
        <v>2</v>
      </c>
      <c r="B2" s="6" t="s">
        <v>3</v>
      </c>
      <c r="C2" s="6"/>
      <c r="D2" s="6"/>
      <c r="E2" s="6"/>
      <c r="F2" s="6"/>
      <c r="G2" s="6"/>
      <c r="H2" s="6"/>
      <c r="I2" s="55"/>
      <c r="J2" s="56"/>
    </row>
    <row r="3" s="1" customFormat="1" customHeight="1" spans="1:10">
      <c r="A3" s="5" t="s">
        <v>4</v>
      </c>
      <c r="B3" s="7" t="s">
        <v>5</v>
      </c>
      <c r="C3" s="6"/>
      <c r="D3" s="7"/>
      <c r="E3" s="7"/>
      <c r="F3" s="7"/>
      <c r="G3" s="7"/>
      <c r="H3" s="7"/>
      <c r="I3" s="57"/>
      <c r="J3" s="7"/>
    </row>
    <row r="4" s="1" customFormat="1" customHeight="1" spans="1:10">
      <c r="A4" s="5" t="s">
        <v>6</v>
      </c>
      <c r="B4" s="7" t="s">
        <v>7</v>
      </c>
      <c r="C4" s="6"/>
      <c r="D4" s="7"/>
      <c r="E4" s="7"/>
      <c r="F4" s="7"/>
      <c r="G4" s="7"/>
      <c r="H4" s="7"/>
      <c r="I4" s="57"/>
      <c r="J4" s="7"/>
    </row>
    <row r="5" s="1" customFormat="1" customHeight="1" spans="1:10">
      <c r="A5" s="5" t="s">
        <v>8</v>
      </c>
      <c r="B5" s="8" t="s">
        <v>9</v>
      </c>
      <c r="C5" s="6"/>
      <c r="D5" s="9"/>
      <c r="E5" s="9"/>
      <c r="F5" s="9"/>
      <c r="G5" s="9"/>
      <c r="H5" s="10"/>
      <c r="I5" s="10"/>
      <c r="J5" s="9"/>
    </row>
    <row r="6" s="1" customFormat="1" customHeight="1" spans="1:10">
      <c r="A6" s="5" t="s">
        <v>10</v>
      </c>
      <c r="B6" s="11" t="s">
        <v>11</v>
      </c>
      <c r="C6" s="11"/>
      <c r="D6" s="11"/>
      <c r="E6" s="11"/>
      <c r="F6" s="11"/>
      <c r="G6" s="11"/>
      <c r="H6" s="11"/>
      <c r="I6" s="58"/>
      <c r="J6" s="11"/>
    </row>
    <row r="7" s="2" customFormat="1" customHeight="1" spans="1:23">
      <c r="A7" s="12" t="s">
        <v>12</v>
      </c>
      <c r="B7" s="13"/>
      <c r="C7" s="14"/>
      <c r="D7" s="15" t="s">
        <v>13</v>
      </c>
      <c r="E7" s="16"/>
      <c r="F7" s="16"/>
      <c r="G7" s="16"/>
      <c r="H7" s="16"/>
      <c r="I7" s="59"/>
      <c r="J7" s="60" t="s">
        <v>14</v>
      </c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="3" customFormat="1" customHeight="1" spans="1:23">
      <c r="A8" s="17" t="s">
        <v>15</v>
      </c>
      <c r="B8" s="18"/>
      <c r="C8" s="19"/>
      <c r="D8" s="20" t="s">
        <v>16</v>
      </c>
      <c r="E8" s="21"/>
      <c r="F8" s="21"/>
      <c r="G8" s="22"/>
      <c r="H8" s="23" t="s">
        <v>17</v>
      </c>
      <c r="I8" s="62"/>
      <c r="J8" s="63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</row>
    <row r="9" s="3" customFormat="1" customHeight="1" spans="1:23">
      <c r="A9" s="24"/>
      <c r="B9" s="25"/>
      <c r="C9" s="26"/>
      <c r="D9" s="27" t="s">
        <v>18</v>
      </c>
      <c r="E9" s="27" t="s">
        <v>19</v>
      </c>
      <c r="F9" s="27" t="s">
        <v>18</v>
      </c>
      <c r="G9" s="27" t="s">
        <v>19</v>
      </c>
      <c r="H9" s="28" t="s">
        <v>20</v>
      </c>
      <c r="I9" s="65" t="s">
        <v>21</v>
      </c>
      <c r="J9" s="66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</row>
    <row r="10" s="3" customFormat="1" customHeight="1" spans="1:23">
      <c r="A10" s="29" t="s">
        <v>22</v>
      </c>
      <c r="B10" s="30" t="s">
        <v>23</v>
      </c>
      <c r="C10" s="31"/>
      <c r="D10" s="32">
        <v>300</v>
      </c>
      <c r="E10" s="32" t="s">
        <v>24</v>
      </c>
      <c r="F10" s="32">
        <v>1</v>
      </c>
      <c r="G10" s="32" t="s">
        <v>25</v>
      </c>
      <c r="H10" s="33">
        <v>178</v>
      </c>
      <c r="I10" s="67">
        <f t="shared" ref="I10:I14" si="0">D10*F10*H10</f>
        <v>53400</v>
      </c>
      <c r="J10" s="68" t="s">
        <v>26</v>
      </c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</row>
    <row r="11" s="3" customFormat="1" customHeight="1" spans="1:23">
      <c r="A11" s="34"/>
      <c r="B11" s="30" t="s">
        <v>27</v>
      </c>
      <c r="C11" s="31"/>
      <c r="D11" s="32">
        <v>2</v>
      </c>
      <c r="E11" s="32" t="s">
        <v>28</v>
      </c>
      <c r="F11" s="32">
        <v>1</v>
      </c>
      <c r="G11" s="32" t="s">
        <v>25</v>
      </c>
      <c r="H11" s="33">
        <v>1780</v>
      </c>
      <c r="I11" s="67">
        <f t="shared" si="0"/>
        <v>3560</v>
      </c>
      <c r="J11" s="68" t="s">
        <v>29</v>
      </c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</row>
    <row r="12" s="3" customFormat="1" customHeight="1" spans="1:23">
      <c r="A12" s="34"/>
      <c r="B12" s="30" t="s">
        <v>30</v>
      </c>
      <c r="C12" s="31"/>
      <c r="D12" s="32">
        <v>30</v>
      </c>
      <c r="E12" s="32" t="s">
        <v>28</v>
      </c>
      <c r="F12" s="32">
        <v>1</v>
      </c>
      <c r="G12" s="32" t="s">
        <v>25</v>
      </c>
      <c r="H12" s="33">
        <v>2080</v>
      </c>
      <c r="I12" s="67">
        <f t="shared" si="0"/>
        <v>62400</v>
      </c>
      <c r="J12" s="68" t="s">
        <v>31</v>
      </c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</row>
    <row r="13" s="3" customFormat="1" customHeight="1" spans="1:23">
      <c r="A13" s="34"/>
      <c r="B13" s="30" t="s">
        <v>32</v>
      </c>
      <c r="C13" s="31"/>
      <c r="D13" s="32">
        <v>30</v>
      </c>
      <c r="E13" s="32" t="s">
        <v>28</v>
      </c>
      <c r="F13" s="32">
        <v>1</v>
      </c>
      <c r="G13" s="32" t="s">
        <v>25</v>
      </c>
      <c r="H13" s="33">
        <v>1200</v>
      </c>
      <c r="I13" s="67">
        <f t="shared" si="0"/>
        <v>36000</v>
      </c>
      <c r="J13" s="68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</row>
    <row r="14" s="3" customFormat="1" customHeight="1" spans="1:23">
      <c r="A14" s="34"/>
      <c r="B14" s="30" t="s">
        <v>33</v>
      </c>
      <c r="C14" s="31"/>
      <c r="D14" s="32">
        <v>1</v>
      </c>
      <c r="E14" s="32" t="s">
        <v>25</v>
      </c>
      <c r="F14" s="32">
        <v>1</v>
      </c>
      <c r="G14" s="32" t="s">
        <v>25</v>
      </c>
      <c r="H14" s="33">
        <v>20000</v>
      </c>
      <c r="I14" s="67">
        <f t="shared" si="0"/>
        <v>20000</v>
      </c>
      <c r="J14" s="68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</row>
    <row r="15" s="3" customFormat="1" customHeight="1" spans="1:10">
      <c r="A15" s="35" t="s">
        <v>34</v>
      </c>
      <c r="B15" s="36"/>
      <c r="C15" s="36"/>
      <c r="D15" s="27"/>
      <c r="E15" s="27"/>
      <c r="F15" s="27"/>
      <c r="G15" s="27"/>
      <c r="H15" s="27"/>
      <c r="I15" s="65">
        <f>SUM(I10:I14)</f>
        <v>175360</v>
      </c>
      <c r="J15" s="69"/>
    </row>
    <row r="16" s="3" customFormat="1" customHeight="1" spans="1:23">
      <c r="A16" s="37" t="s">
        <v>35</v>
      </c>
      <c r="B16" s="30" t="s">
        <v>36</v>
      </c>
      <c r="C16" s="31"/>
      <c r="D16" s="32">
        <v>0</v>
      </c>
      <c r="E16" s="32" t="s">
        <v>37</v>
      </c>
      <c r="F16" s="32">
        <v>2</v>
      </c>
      <c r="G16" s="32" t="s">
        <v>38</v>
      </c>
      <c r="H16" s="33">
        <v>598</v>
      </c>
      <c r="I16" s="67">
        <f t="shared" ref="I16:I19" si="1">D16*F16*H16</f>
        <v>0</v>
      </c>
      <c r="J16" s="68" t="s">
        <v>39</v>
      </c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</row>
    <row r="17" s="3" customFormat="1" customHeight="1" spans="1:10">
      <c r="A17" s="35" t="s">
        <v>40</v>
      </c>
      <c r="B17" s="36"/>
      <c r="C17" s="36"/>
      <c r="D17" s="27"/>
      <c r="E17" s="27"/>
      <c r="F17" s="27"/>
      <c r="G17" s="27"/>
      <c r="H17" s="27"/>
      <c r="I17" s="65">
        <f>SUM(I16:I16)</f>
        <v>0</v>
      </c>
      <c r="J17" s="69"/>
    </row>
    <row r="18" s="3" customFormat="1" customHeight="1" spans="1:10">
      <c r="A18" s="38" t="s">
        <v>41</v>
      </c>
      <c r="B18" s="30" t="s">
        <v>42</v>
      </c>
      <c r="C18" s="31"/>
      <c r="D18" s="39">
        <v>1</v>
      </c>
      <c r="E18" s="32" t="s">
        <v>43</v>
      </c>
      <c r="F18" s="39">
        <v>1</v>
      </c>
      <c r="G18" s="32" t="s">
        <v>44</v>
      </c>
      <c r="H18" s="40">
        <v>30000</v>
      </c>
      <c r="I18" s="70">
        <f t="shared" si="1"/>
        <v>30000</v>
      </c>
      <c r="J18" s="68"/>
    </row>
    <row r="19" s="3" customFormat="1" customHeight="1" spans="1:10">
      <c r="A19" s="38"/>
      <c r="B19" s="30" t="s">
        <v>45</v>
      </c>
      <c r="C19" s="31"/>
      <c r="D19" s="39">
        <v>1</v>
      </c>
      <c r="E19" s="32" t="s">
        <v>43</v>
      </c>
      <c r="F19" s="39">
        <v>1</v>
      </c>
      <c r="G19" s="32" t="s">
        <v>44</v>
      </c>
      <c r="H19" s="40">
        <v>5500</v>
      </c>
      <c r="I19" s="70">
        <f t="shared" si="1"/>
        <v>5500</v>
      </c>
      <c r="J19" s="68"/>
    </row>
    <row r="20" s="3" customFormat="1" customHeight="1" spans="1:10">
      <c r="A20" s="35" t="s">
        <v>46</v>
      </c>
      <c r="B20" s="36"/>
      <c r="C20" s="36"/>
      <c r="D20" s="27"/>
      <c r="E20" s="27"/>
      <c r="F20" s="27"/>
      <c r="G20" s="27"/>
      <c r="H20" s="27"/>
      <c r="I20" s="65">
        <f>SUM(I18:I19)</f>
        <v>35500</v>
      </c>
      <c r="J20" s="69"/>
    </row>
    <row r="21" s="3" customFormat="1" customHeight="1" spans="1:10">
      <c r="A21" s="38" t="s">
        <v>47</v>
      </c>
      <c r="B21" s="30" t="s">
        <v>48</v>
      </c>
      <c r="C21" s="31"/>
      <c r="D21" s="39">
        <v>1</v>
      </c>
      <c r="E21" s="32" t="s">
        <v>44</v>
      </c>
      <c r="F21" s="39">
        <v>4</v>
      </c>
      <c r="G21" s="32" t="s">
        <v>25</v>
      </c>
      <c r="H21" s="40">
        <v>160</v>
      </c>
      <c r="I21" s="70">
        <f t="shared" ref="I21:I26" si="2">D21*F21*H21</f>
        <v>640</v>
      </c>
      <c r="J21" s="68"/>
    </row>
    <row r="22" s="3" customFormat="1" customHeight="1" spans="1:10">
      <c r="A22" s="35" t="s">
        <v>49</v>
      </c>
      <c r="B22" s="36"/>
      <c r="C22" s="36"/>
      <c r="D22" s="27"/>
      <c r="E22" s="27"/>
      <c r="F22" s="27"/>
      <c r="G22" s="27"/>
      <c r="H22" s="27"/>
      <c r="I22" s="65">
        <f>SUM(I21:I21)</f>
        <v>640</v>
      </c>
      <c r="J22" s="69"/>
    </row>
    <row r="23" s="3" customFormat="1" customHeight="1" spans="1:10">
      <c r="A23" s="38" t="s">
        <v>50</v>
      </c>
      <c r="B23" s="30" t="s">
        <v>51</v>
      </c>
      <c r="C23" s="31"/>
      <c r="D23" s="39">
        <v>7</v>
      </c>
      <c r="E23" s="32" t="s">
        <v>52</v>
      </c>
      <c r="F23" s="39">
        <v>1</v>
      </c>
      <c r="G23" s="32" t="s">
        <v>25</v>
      </c>
      <c r="H23" s="40">
        <v>6500</v>
      </c>
      <c r="I23" s="70">
        <f t="shared" si="2"/>
        <v>45500</v>
      </c>
      <c r="J23" s="68" t="s">
        <v>53</v>
      </c>
    </row>
    <row r="24" s="3" customFormat="1" customHeight="1" spans="1:10">
      <c r="A24" s="38" t="s">
        <v>54</v>
      </c>
      <c r="B24" s="30" t="s">
        <v>55</v>
      </c>
      <c r="C24" s="31"/>
      <c r="D24" s="39">
        <v>300</v>
      </c>
      <c r="E24" s="32" t="s">
        <v>56</v>
      </c>
      <c r="F24" s="39">
        <v>1</v>
      </c>
      <c r="G24" s="32" t="s">
        <v>25</v>
      </c>
      <c r="H24" s="40">
        <v>3</v>
      </c>
      <c r="I24" s="70">
        <f t="shared" si="2"/>
        <v>900</v>
      </c>
      <c r="J24" s="68"/>
    </row>
    <row r="25" s="3" customFormat="1" customHeight="1" spans="1:10">
      <c r="A25" s="38" t="s">
        <v>57</v>
      </c>
      <c r="B25" s="30" t="s">
        <v>58</v>
      </c>
      <c r="C25" s="31"/>
      <c r="D25" s="39">
        <v>6</v>
      </c>
      <c r="E25" s="32" t="s">
        <v>52</v>
      </c>
      <c r="F25" s="39">
        <v>1</v>
      </c>
      <c r="G25" s="32" t="s">
        <v>25</v>
      </c>
      <c r="H25" s="40">
        <v>600</v>
      </c>
      <c r="I25" s="70">
        <f t="shared" si="2"/>
        <v>3600</v>
      </c>
      <c r="J25" s="68"/>
    </row>
    <row r="26" s="3" customFormat="1" customHeight="1" spans="1:10">
      <c r="A26" s="38" t="s">
        <v>59</v>
      </c>
      <c r="B26" s="41" t="s">
        <v>60</v>
      </c>
      <c r="C26" s="31"/>
      <c r="D26" s="39">
        <v>300</v>
      </c>
      <c r="E26" s="32" t="s">
        <v>61</v>
      </c>
      <c r="F26" s="39">
        <v>1</v>
      </c>
      <c r="G26" s="32" t="s">
        <v>25</v>
      </c>
      <c r="H26" s="40">
        <v>40</v>
      </c>
      <c r="I26" s="70">
        <f t="shared" si="2"/>
        <v>12000</v>
      </c>
      <c r="J26" s="68"/>
    </row>
    <row r="27" s="3" customFormat="1" customHeight="1" spans="1:10">
      <c r="A27" s="35" t="s">
        <v>62</v>
      </c>
      <c r="B27" s="36"/>
      <c r="C27" s="36"/>
      <c r="D27" s="27"/>
      <c r="E27" s="27"/>
      <c r="F27" s="27"/>
      <c r="G27" s="27"/>
      <c r="H27" s="27"/>
      <c r="I27" s="65">
        <f>SUM(I23:I26)</f>
        <v>62000</v>
      </c>
      <c r="J27" s="69"/>
    </row>
    <row r="28" s="3" customFormat="1" customHeight="1" spans="1:10">
      <c r="A28" s="42" t="s">
        <v>63</v>
      </c>
      <c r="B28" s="43" t="s">
        <v>64</v>
      </c>
      <c r="C28" s="43"/>
      <c r="D28" s="43">
        <v>2</v>
      </c>
      <c r="E28" s="43" t="s">
        <v>24</v>
      </c>
      <c r="F28" s="43">
        <v>2</v>
      </c>
      <c r="G28" s="43" t="s">
        <v>25</v>
      </c>
      <c r="H28" s="44">
        <v>1800</v>
      </c>
      <c r="I28" s="44">
        <f t="shared" ref="I28:I31" si="3">H28*F28*D28</f>
        <v>7200</v>
      </c>
      <c r="J28" s="71" t="s">
        <v>65</v>
      </c>
    </row>
    <row r="29" s="3" customFormat="1" customHeight="1" spans="1:10">
      <c r="A29" s="45"/>
      <c r="B29" s="46" t="s">
        <v>66</v>
      </c>
      <c r="C29" s="47"/>
      <c r="D29" s="43">
        <v>2</v>
      </c>
      <c r="E29" s="43" t="s">
        <v>37</v>
      </c>
      <c r="F29" s="43">
        <v>3</v>
      </c>
      <c r="G29" s="43" t="s">
        <v>38</v>
      </c>
      <c r="H29" s="44">
        <v>598</v>
      </c>
      <c r="I29" s="44">
        <f t="shared" si="3"/>
        <v>3588</v>
      </c>
      <c r="J29" s="72"/>
    </row>
    <row r="30" s="3" customFormat="1" customHeight="1" spans="1:10">
      <c r="A30" s="45"/>
      <c r="B30" s="46" t="s">
        <v>67</v>
      </c>
      <c r="C30" s="47"/>
      <c r="D30" s="43">
        <v>3</v>
      </c>
      <c r="E30" s="43" t="s">
        <v>24</v>
      </c>
      <c r="F30" s="43">
        <v>4</v>
      </c>
      <c r="G30" s="43" t="s">
        <v>43</v>
      </c>
      <c r="H30" s="44">
        <v>100</v>
      </c>
      <c r="I30" s="44">
        <f t="shared" si="3"/>
        <v>1200</v>
      </c>
      <c r="J30" s="72"/>
    </row>
    <row r="31" s="3" customFormat="1" customHeight="1" spans="1:10">
      <c r="A31" s="45"/>
      <c r="B31" s="46" t="s">
        <v>68</v>
      </c>
      <c r="C31" s="47"/>
      <c r="D31" s="43">
        <v>3</v>
      </c>
      <c r="E31" s="43" t="s">
        <v>24</v>
      </c>
      <c r="F31" s="43">
        <v>4</v>
      </c>
      <c r="G31" s="43" t="s">
        <v>43</v>
      </c>
      <c r="H31" s="44">
        <v>400</v>
      </c>
      <c r="I31" s="44">
        <f t="shared" si="3"/>
        <v>4800</v>
      </c>
      <c r="J31" s="73"/>
    </row>
    <row r="32" s="3" customFormat="1" customHeight="1" spans="1:10">
      <c r="A32" s="35" t="s">
        <v>69</v>
      </c>
      <c r="B32" s="36"/>
      <c r="C32" s="36"/>
      <c r="D32" s="27"/>
      <c r="E32" s="27"/>
      <c r="F32" s="27"/>
      <c r="G32" s="27"/>
      <c r="H32" s="27"/>
      <c r="I32" s="65">
        <f>SUM(I28:I31)</f>
        <v>16788</v>
      </c>
      <c r="J32" s="69"/>
    </row>
    <row r="33" s="3" customFormat="1" customHeight="1" spans="1:10">
      <c r="A33" s="48" t="s">
        <v>21</v>
      </c>
      <c r="B33" s="49"/>
      <c r="C33" s="49"/>
      <c r="D33" s="50"/>
      <c r="E33" s="50"/>
      <c r="F33" s="50"/>
      <c r="G33" s="50"/>
      <c r="H33" s="51"/>
      <c r="I33" s="74">
        <f>SUM(I15,I17,I20,I22,I27,I32)</f>
        <v>290288</v>
      </c>
      <c r="J33" s="75"/>
    </row>
    <row r="34" s="3" customFormat="1" customHeight="1" spans="1:10">
      <c r="A34" s="48" t="s">
        <v>70</v>
      </c>
      <c r="B34" s="49"/>
      <c r="C34" s="49"/>
      <c r="D34" s="50"/>
      <c r="E34" s="50"/>
      <c r="F34" s="50"/>
      <c r="G34" s="50"/>
      <c r="H34" s="50"/>
      <c r="I34" s="74">
        <f>I33*0.1</f>
        <v>29028.8</v>
      </c>
      <c r="J34" s="75"/>
    </row>
    <row r="35" s="3" customFormat="1" customHeight="1" spans="1:10">
      <c r="A35" s="48" t="s">
        <v>71</v>
      </c>
      <c r="B35" s="49"/>
      <c r="C35" s="49"/>
      <c r="D35" s="50"/>
      <c r="E35" s="50"/>
      <c r="F35" s="50"/>
      <c r="G35" s="50"/>
      <c r="H35" s="50"/>
      <c r="I35" s="74">
        <f>SUM(I33:I34)</f>
        <v>319316.8</v>
      </c>
      <c r="J35" s="75"/>
    </row>
    <row r="36" s="3" customFormat="1" customHeight="1" spans="1:10">
      <c r="A36" s="52" t="s">
        <v>72</v>
      </c>
      <c r="B36" s="53"/>
      <c r="C36" s="53"/>
      <c r="D36" s="54"/>
      <c r="E36" s="54"/>
      <c r="F36" s="54"/>
      <c r="G36" s="54"/>
      <c r="H36" s="54"/>
      <c r="I36" s="76">
        <v>319300</v>
      </c>
      <c r="J36" s="77"/>
    </row>
    <row r="37" s="2" customFormat="1" customHeight="1" spans="2:9">
      <c r="B37" s="3"/>
      <c r="C37" s="3"/>
      <c r="D37" s="2"/>
      <c r="E37" s="2"/>
      <c r="F37" s="2"/>
      <c r="G37" s="2"/>
      <c r="H37" s="4"/>
      <c r="I37" s="4"/>
    </row>
  </sheetData>
  <mergeCells count="26">
    <mergeCell ref="B10:C10"/>
    <mergeCell ref="B11:C11"/>
    <mergeCell ref="B12:C12"/>
    <mergeCell ref="B13:C13"/>
    <mergeCell ref="B14:C14"/>
    <mergeCell ref="A15:C15"/>
    <mergeCell ref="B16:C16"/>
    <mergeCell ref="A17:C17"/>
    <mergeCell ref="B18:C18"/>
    <mergeCell ref="B19:C19"/>
    <mergeCell ref="A20:C20"/>
    <mergeCell ref="B21:C21"/>
    <mergeCell ref="A22:C22"/>
    <mergeCell ref="B23:C23"/>
    <mergeCell ref="B24:C24"/>
    <mergeCell ref="B25:C25"/>
    <mergeCell ref="B26:C26"/>
    <mergeCell ref="A27:C27"/>
    <mergeCell ref="B28:C28"/>
    <mergeCell ref="B29:C29"/>
    <mergeCell ref="B30:C30"/>
    <mergeCell ref="B31:C31"/>
    <mergeCell ref="A32:C32"/>
    <mergeCell ref="A10:A14"/>
    <mergeCell ref="A28:A31"/>
    <mergeCell ref="J28:J3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Jinlei.Hu</cp:lastModifiedBy>
  <dcterms:created xsi:type="dcterms:W3CDTF">2018-02-27T11:14:00Z</dcterms:created>
  <dcterms:modified xsi:type="dcterms:W3CDTF">2018-06-28T08:04:36Z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