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2"/>
  <workbookPr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xr:revisionPtr revIDLastSave="0" documentId="13_ncr:1_{7CA5FD1F-8E40-9C4B-ADDD-B8A1CF0821C2}" xr6:coauthVersionLast="44" xr6:coauthVersionMax="44" xr10:uidLastSave="{00000000-0000-0000-0000-000000000000}"/>
  <bookViews>
    <workbookView xWindow="360" yWindow="1160" windowWidth="26420" windowHeight="15060" xr2:uid="{00000000-000D-0000-FFFF-FFFF00000000}"/>
  </bookViews>
  <sheets>
    <sheet name="报价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9" i="1" l="1"/>
  <c r="J81" i="1"/>
  <c r="J130" i="1"/>
  <c r="J131" i="1"/>
  <c r="J132" i="1"/>
  <c r="J133" i="1"/>
  <c r="J128" i="1"/>
  <c r="J76" i="1" l="1"/>
  <c r="J112" i="1"/>
  <c r="J113" i="1"/>
  <c r="J114" i="1"/>
  <c r="J115" i="1"/>
  <c r="J14" i="1"/>
  <c r="J155" i="1"/>
  <c r="J154" i="1"/>
  <c r="J153" i="1"/>
  <c r="J152" i="1"/>
  <c r="J151" i="1"/>
  <c r="J150" i="1"/>
  <c r="J148" i="1"/>
  <c r="J147" i="1"/>
  <c r="J146" i="1"/>
  <c r="J145" i="1"/>
  <c r="J144" i="1"/>
  <c r="J143" i="1"/>
  <c r="J142" i="1"/>
  <c r="J141" i="1"/>
  <c r="J139" i="1"/>
  <c r="J138" i="1"/>
  <c r="J137" i="1"/>
  <c r="J136" i="1"/>
  <c r="J135" i="1"/>
  <c r="J134" i="1"/>
  <c r="J127" i="1"/>
  <c r="J124" i="1"/>
  <c r="J123" i="1"/>
  <c r="J122" i="1"/>
  <c r="J121" i="1"/>
  <c r="J120" i="1"/>
  <c r="J119" i="1"/>
  <c r="J117" i="1"/>
  <c r="J118" i="1" s="1"/>
  <c r="J111" i="1"/>
  <c r="J110" i="1"/>
  <c r="J109" i="1"/>
  <c r="J108" i="1"/>
  <c r="J107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7" i="1"/>
  <c r="J86" i="1"/>
  <c r="J85" i="1"/>
  <c r="J84" i="1"/>
  <c r="J83" i="1"/>
  <c r="J82" i="1"/>
  <c r="J80" i="1"/>
  <c r="J79" i="1"/>
  <c r="J78" i="1"/>
  <c r="J77" i="1"/>
  <c r="J75" i="1"/>
  <c r="J74" i="1"/>
  <c r="J73" i="1"/>
  <c r="J72" i="1"/>
  <c r="J71" i="1"/>
  <c r="J70" i="1"/>
  <c r="J69" i="1"/>
  <c r="J68" i="1"/>
  <c r="J67" i="1"/>
  <c r="J64" i="1"/>
  <c r="J63" i="1"/>
  <c r="J62" i="1"/>
  <c r="J61" i="1"/>
  <c r="J60" i="1"/>
  <c r="J59" i="1"/>
  <c r="J58" i="1"/>
  <c r="J56" i="1"/>
  <c r="J55" i="1"/>
  <c r="J54" i="1"/>
  <c r="J53" i="1"/>
  <c r="J52" i="1"/>
  <c r="J51" i="1"/>
  <c r="J50" i="1"/>
  <c r="J49" i="1"/>
  <c r="J48" i="1"/>
  <c r="J47" i="1"/>
  <c r="J46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6" i="1"/>
  <c r="J25" i="1"/>
  <c r="J24" i="1"/>
  <c r="J23" i="1"/>
  <c r="J22" i="1"/>
  <c r="J21" i="1"/>
  <c r="J20" i="1"/>
  <c r="J17" i="1"/>
  <c r="J16" i="1"/>
  <c r="J13" i="1"/>
  <c r="J12" i="1"/>
  <c r="J11" i="1"/>
  <c r="J10" i="1"/>
  <c r="J9" i="1"/>
  <c r="J8" i="1"/>
  <c r="J7" i="1"/>
  <c r="J6" i="1"/>
  <c r="J106" i="1" l="1"/>
  <c r="J19" i="1"/>
  <c r="J65" i="1"/>
  <c r="J149" i="1"/>
  <c r="J27" i="1"/>
  <c r="J88" i="1"/>
  <c r="J140" i="1"/>
  <c r="J156" i="1"/>
  <c r="J15" i="1"/>
  <c r="J158" i="1" s="1"/>
  <c r="J116" i="1"/>
  <c r="J159" i="1" l="1"/>
  <c r="J157" i="1"/>
  <c r="J160" i="1" l="1"/>
  <c r="J161" i="1" s="1"/>
</calcChain>
</file>

<file path=xl/sharedStrings.xml><?xml version="1.0" encoding="utf-8"?>
<sst xmlns="http://schemas.openxmlformats.org/spreadsheetml/2006/main" count="579" uniqueCount="294">
  <si>
    <t>360推广2019年360联盟合作伙伴大会</t>
  </si>
  <si>
    <t>供应商名称</t>
  </si>
  <si>
    <t>康辉集团北京国际会议展览有限公司</t>
  </si>
  <si>
    <t>报价日期</t>
  </si>
  <si>
    <t>联系人</t>
  </si>
  <si>
    <t>侯莹</t>
  </si>
  <si>
    <t>电子邮件</t>
  </si>
  <si>
    <t>houying@cct.cn</t>
  </si>
  <si>
    <t>电话</t>
  </si>
  <si>
    <t>报价有效期（天）</t>
  </si>
  <si>
    <t>服务内容</t>
  </si>
  <si>
    <t>项目</t>
  </si>
  <si>
    <t>明细内容</t>
  </si>
  <si>
    <t>数量1</t>
  </si>
  <si>
    <t>单位</t>
  </si>
  <si>
    <t>数量2</t>
  </si>
  <si>
    <t>单价</t>
  </si>
  <si>
    <t>合计</t>
  </si>
  <si>
    <t>备注</t>
  </si>
  <si>
    <t>酒店服务</t>
  </si>
  <si>
    <t>三亚海棠湾红树林度假酒店</t>
  </si>
  <si>
    <t>双床房</t>
  </si>
  <si>
    <t>标间</t>
  </si>
  <si>
    <t>晚</t>
  </si>
  <si>
    <t>day1</t>
  </si>
  <si>
    <t>大床房</t>
  </si>
  <si>
    <t>大床</t>
  </si>
  <si>
    <t>day2</t>
  </si>
  <si>
    <t>day3</t>
  </si>
  <si>
    <t>珊瑚大宴会厅2+3（1224平米）</t>
  </si>
  <si>
    <t>项</t>
  </si>
  <si>
    <t>次</t>
  </si>
  <si>
    <t>19-20日搭建，21日全天</t>
  </si>
  <si>
    <t>自助午餐</t>
  </si>
  <si>
    <t>人</t>
  </si>
  <si>
    <t>围桌晚宴</t>
  </si>
  <si>
    <t>桌</t>
  </si>
  <si>
    <t>酒店费用合计</t>
  </si>
  <si>
    <t>餐饮服务</t>
  </si>
  <si>
    <t>23日VIP午餐</t>
  </si>
  <si>
    <t>四海渔庄</t>
  </si>
  <si>
    <t>餐标可根据预算调整</t>
  </si>
  <si>
    <t>23日大团午餐</t>
  </si>
  <si>
    <t>呀诺达黎家宴</t>
  </si>
  <si>
    <t>酒水</t>
  </si>
  <si>
    <t>整体活动用酒水</t>
  </si>
  <si>
    <t>暂统一预估2万元。</t>
  </si>
  <si>
    <t>餐饮费用合计</t>
  </si>
  <si>
    <t>活动用车</t>
  </si>
  <si>
    <t>5座小车 凯美瑞级别</t>
  </si>
  <si>
    <t>三亚凤凰机场——海棠湾红树林酒店</t>
  </si>
  <si>
    <t>辆</t>
  </si>
  <si>
    <t>接送机同价
此为预估数量，以实际使用数量结算</t>
  </si>
  <si>
    <t>7座别克商务</t>
  </si>
  <si>
    <t>19座考斯特</t>
  </si>
  <si>
    <t>35座大巴</t>
  </si>
  <si>
    <t>51座大巴</t>
  </si>
  <si>
    <t>旅游+用餐</t>
  </si>
  <si>
    <t>天</t>
  </si>
  <si>
    <t>用车费用合计</t>
  </si>
  <si>
    <t>会议承办服务-AV设备</t>
  </si>
  <si>
    <t>灯光部分</t>
  </si>
  <si>
    <t>灯光控台</t>
  </si>
  <si>
    <t>Highend PEARL 2010</t>
  </si>
  <si>
    <t>台</t>
  </si>
  <si>
    <t>电脑灯-图案</t>
  </si>
  <si>
    <t>Fine 2500</t>
  </si>
  <si>
    <t>舞台定点及logo</t>
  </si>
  <si>
    <t>logo灯片</t>
  </si>
  <si>
    <t>高温玻璃37.5mm</t>
  </si>
  <si>
    <t>片</t>
  </si>
  <si>
    <t>电脑灯-小光束</t>
  </si>
  <si>
    <t>Moore 260 beam</t>
  </si>
  <si>
    <t>切割灯-面光</t>
  </si>
  <si>
    <t>OA-3800pro</t>
  </si>
  <si>
    <t>只</t>
  </si>
  <si>
    <t>摇头LED(变焦)</t>
  </si>
  <si>
    <t>LEADER7</t>
  </si>
  <si>
    <t>DMX信号分配放大器</t>
  </si>
  <si>
    <t>IP-A8</t>
  </si>
  <si>
    <t>个</t>
  </si>
  <si>
    <t>Digital Dimmer Pack  数字硅箱</t>
  </si>
  <si>
    <t>FDL-DMX</t>
  </si>
  <si>
    <t>套</t>
  </si>
  <si>
    <t>Power Box  电源箱</t>
  </si>
  <si>
    <t>FDL</t>
  </si>
  <si>
    <t>效果薄雾机</t>
  </si>
  <si>
    <t>FDL F-1000</t>
  </si>
  <si>
    <t>Spot Light 追光灯</t>
  </si>
  <si>
    <t>Gatling 1500</t>
  </si>
  <si>
    <t>Signal Cable 配套线材</t>
  </si>
  <si>
    <t>三相电缆灯光线和信号线</t>
  </si>
  <si>
    <t>批</t>
  </si>
  <si>
    <t>控台区围挡</t>
  </si>
  <si>
    <t>Truss</t>
  </si>
  <si>
    <t>TURSS架子 舞台逆光</t>
  </si>
  <si>
    <t>Truss架12m*1道</t>
  </si>
  <si>
    <t>米</t>
  </si>
  <si>
    <t>TURSS架子 舞台侧面光</t>
  </si>
  <si>
    <t>Truss龙门架12m*6m*2道</t>
  </si>
  <si>
    <t>力压架</t>
  </si>
  <si>
    <t>led背架</t>
  </si>
  <si>
    <t>音响部分</t>
  </si>
  <si>
    <t>线性阵列音箱 两分频 PA</t>
  </si>
  <si>
    <t>ZSound LA110</t>
  </si>
  <si>
    <t>组</t>
  </si>
  <si>
    <t>线性阵列音箱低音</t>
  </si>
  <si>
    <t>ZSound LA110S</t>
  </si>
  <si>
    <t>线性阵列音箱超低</t>
  </si>
  <si>
    <t>ZSound S118H</t>
  </si>
  <si>
    <t>Power Amplifier 功放</t>
  </si>
  <si>
    <t>ZSound MA1300Q</t>
  </si>
  <si>
    <t>音箱信号处理器</t>
  </si>
  <si>
    <t xml:space="preserve">ZSound M44 </t>
  </si>
  <si>
    <t>全频音箱（监听）</t>
  </si>
  <si>
    <t>ZSound M15</t>
  </si>
  <si>
    <t xml:space="preserve">32路数字调音台  </t>
  </si>
  <si>
    <t>Midas M32</t>
  </si>
  <si>
    <t>手持无线话筒</t>
  </si>
  <si>
    <t>Sennheiser G135</t>
  </si>
  <si>
    <t>Player PC/播放器</t>
  </si>
  <si>
    <t>MacBook Pro</t>
  </si>
  <si>
    <t>50米24通道音频大缆</t>
  </si>
  <si>
    <t>SREXACT 24C-50</t>
  </si>
  <si>
    <t>SREXACT</t>
  </si>
  <si>
    <t>视频部分</t>
  </si>
  <si>
    <t>P3室内LED屏</t>
  </si>
  <si>
    <t>30m*4.5m （含17m*3.5m中间小屏）</t>
  </si>
  <si>
    <t>平米</t>
  </si>
  <si>
    <t>控制台</t>
  </si>
  <si>
    <t>E2</t>
  </si>
  <si>
    <t>拼接系统</t>
  </si>
  <si>
    <t>watchout</t>
  </si>
  <si>
    <t>苹果mc（含pvp）</t>
  </si>
  <si>
    <t>PRO顶配</t>
  </si>
  <si>
    <t>通勤部分</t>
  </si>
  <si>
    <t>专业安装工人</t>
  </si>
  <si>
    <t>进场、撤场含餐含交通</t>
  </si>
  <si>
    <t>运费</t>
  </si>
  <si>
    <t>趟</t>
  </si>
  <si>
    <t>进场、撤场</t>
  </si>
  <si>
    <t>AV费用合计</t>
  </si>
  <si>
    <t>会议承办服务-搭建</t>
  </si>
  <si>
    <t>签到区域</t>
  </si>
  <si>
    <t>签到立体字</t>
  </si>
  <si>
    <t>pvc雕刻</t>
  </si>
  <si>
    <t>会场区域</t>
  </si>
  <si>
    <t>舞台</t>
  </si>
  <si>
    <t>力压架舞台+模板封边 规格：22m*4.88m</t>
  </si>
  <si>
    <t>镜面舞台</t>
  </si>
  <si>
    <t>反光板</t>
  </si>
  <si>
    <t>平谬</t>
  </si>
  <si>
    <t>汇智区域</t>
  </si>
  <si>
    <t>360立体字</t>
  </si>
  <si>
    <t>木制涂料正面内嵌仿真草皮</t>
  </si>
  <si>
    <t>ipad签到台</t>
  </si>
  <si>
    <t>木制异形展示台涂料</t>
  </si>
  <si>
    <t>背后三角造型墙</t>
  </si>
  <si>
    <t>5*3镀锌方管焊接喷漆，局部封9厘免漆板裱高清色块。根据现场结构安全需在背后加支撑背架（背架方管喷漆）</t>
  </si>
  <si>
    <t>合生区域</t>
  </si>
  <si>
    <t>合生立体字</t>
  </si>
  <si>
    <t>18厘pvc雕刻字</t>
  </si>
  <si>
    <t>led</t>
  </si>
  <si>
    <t>P3室内LED屏：5m*3m</t>
  </si>
  <si>
    <t>过道三角造型</t>
  </si>
  <si>
    <t>镀锌方管焊接喷漆，局部封9厘免漆板裱高清色块。根据现场结构安全需在背后加支撑背架（背架方管喷漆）</t>
  </si>
  <si>
    <t>共赢区域</t>
  </si>
  <si>
    <t>木制背板5.5*3</t>
  </si>
  <si>
    <t>木制裱高清写真5.5*3</t>
  </si>
  <si>
    <t>地台5.5*1</t>
  </si>
  <si>
    <t>木制铺黑色拉绒地毯5.5*1</t>
  </si>
  <si>
    <t>地台前三角型</t>
  </si>
  <si>
    <t>木制正面裱高清色块背面涂料</t>
  </si>
  <si>
    <t>共赢PVC字</t>
  </si>
  <si>
    <t>墙面发光盒20*20</t>
  </si>
  <si>
    <t>乳白亚克力盒子内装LED灯带发光，正面裱透明写真LOGO</t>
  </si>
  <si>
    <t>搭建费用合计</t>
  </si>
  <si>
    <t>物料</t>
  </si>
  <si>
    <t>接机牌</t>
  </si>
  <si>
    <t>自行添加行数</t>
  </si>
  <si>
    <t>车头牌</t>
  </si>
  <si>
    <t>团建车号牌</t>
  </si>
  <si>
    <t>别克车身贴</t>
  </si>
  <si>
    <t>大巴车身贴</t>
  </si>
  <si>
    <t>4.5*0.6m；每辆大巴贴2面</t>
  </si>
  <si>
    <t>欢迎信</t>
  </si>
  <si>
    <t>嘉宾胸卡</t>
  </si>
  <si>
    <t>挂绳</t>
  </si>
  <si>
    <t>餐券</t>
  </si>
  <si>
    <t>麦标套</t>
  </si>
  <si>
    <t>抽奖奖券</t>
  </si>
  <si>
    <t>抽奖箱</t>
  </si>
  <si>
    <t>主持人手卡</t>
  </si>
  <si>
    <t>张</t>
  </si>
  <si>
    <t>导游旗</t>
  </si>
  <si>
    <t>欢迎水果、特色点心</t>
  </si>
  <si>
    <t>签到台+客人房间</t>
  </si>
  <si>
    <t>晚宴-生日蛋糕</t>
  </si>
  <si>
    <t>22寸</t>
  </si>
  <si>
    <t>抽奖奖品</t>
  </si>
  <si>
    <t>物料及团建用品费用合计</t>
  </si>
  <si>
    <t>摄影摄像</t>
  </si>
  <si>
    <t>接机签到-8小时</t>
  </si>
  <si>
    <t>当地摄影师</t>
  </si>
  <si>
    <t>会议+晚宴-8小时</t>
  </si>
  <si>
    <t>团建-8小时</t>
  </si>
  <si>
    <t>图片直播</t>
  </si>
  <si>
    <t>云直播相册</t>
  </si>
  <si>
    <t>航拍</t>
  </si>
  <si>
    <t>合影</t>
  </si>
  <si>
    <t>活动花絮视频快剪</t>
  </si>
  <si>
    <t>签到、会议、晚宴、团建花絮快剪，
10秒视频</t>
  </si>
  <si>
    <t>条</t>
  </si>
  <si>
    <r>
      <rPr>
        <b/>
        <sz val="9"/>
        <color rgb="FF000000"/>
        <rFont val="微软雅黑"/>
        <family val="2"/>
        <charset val="134"/>
      </rPr>
      <t>摄影、摄像服务费用合计（</t>
    </r>
    <r>
      <rPr>
        <b/>
        <sz val="9"/>
        <color rgb="FFFF0000"/>
        <rFont val="微软雅黑"/>
        <family val="2"/>
        <charset val="134"/>
      </rPr>
      <t>报价需包含留念制作、摄影人员等费用</t>
    </r>
    <r>
      <rPr>
        <b/>
        <sz val="9"/>
        <color rgb="FF000000"/>
        <rFont val="微软雅黑"/>
        <family val="2"/>
        <charset val="134"/>
      </rPr>
      <t>）</t>
    </r>
  </si>
  <si>
    <t>礼品采购</t>
  </si>
  <si>
    <t>伴手礼</t>
  </si>
  <si>
    <t>礼品费用合计</t>
  </si>
  <si>
    <t>团建旅游</t>
  </si>
  <si>
    <t>亚龙湾森林公园（VIP）</t>
  </si>
  <si>
    <t>首道门票+上下山电瓶车</t>
  </si>
  <si>
    <t>过江龙索桥</t>
  </si>
  <si>
    <t>大佛石海景玻璃栈道</t>
  </si>
  <si>
    <t>推荐项目</t>
  </si>
  <si>
    <t>电瓶车包车：24座/3小时</t>
  </si>
  <si>
    <t>呀诺达雨林文化旅游区
（普通）</t>
  </si>
  <si>
    <t>哇哎噜玻璃观景平台</t>
  </si>
  <si>
    <t>亚龙湾森林公园（普通）</t>
  </si>
  <si>
    <t>普通游艇</t>
  </si>
  <si>
    <t xml:space="preserve">希幔 72尺  35人 </t>
  </si>
  <si>
    <t>3小时</t>
  </si>
  <si>
    <t>伊诺娃  72尺  35人</t>
  </si>
  <si>
    <t>海之梦   68尺  28人</t>
  </si>
  <si>
    <t>利百佳   63尺  22人</t>
  </si>
  <si>
    <t>潮汕之星  63尺  22人</t>
  </si>
  <si>
    <t>海岛乐3号  53尺  18人</t>
  </si>
  <si>
    <t>豪华游艇</t>
  </si>
  <si>
    <t xml:space="preserve">康大5号  72尺 22人   </t>
  </si>
  <si>
    <t>此游艇原泊位在星华码头，调到鸿洲码头额外收费</t>
  </si>
  <si>
    <t>豪华游艇鸿洲码头临时泊位费</t>
  </si>
  <si>
    <t>海上娱乐</t>
  </si>
  <si>
    <t>摩托艇</t>
  </si>
  <si>
    <t>小时</t>
  </si>
  <si>
    <t>海上飞龙</t>
  </si>
  <si>
    <t>飞鱼</t>
  </si>
  <si>
    <t>拖伞</t>
  </si>
  <si>
    <t>团队建设费用合计</t>
  </si>
  <si>
    <t>工作人员</t>
  </si>
  <si>
    <t>供应商工作人员差旅（大交通）</t>
  </si>
  <si>
    <t>北京-三亚（大交通往返）</t>
  </si>
  <si>
    <t>供应商工作人员差旅（住宿）</t>
  </si>
  <si>
    <t>海棠湾红树林</t>
  </si>
  <si>
    <t>供应商工作人员差旅（餐饮、当地交通）</t>
  </si>
  <si>
    <t>目的地（餐饮、住宿等标准）</t>
  </si>
  <si>
    <t>工作人员提前一天到</t>
  </si>
  <si>
    <t>接送机工作人员</t>
  </si>
  <si>
    <t>接机负责人和车辆调度负责人</t>
  </si>
  <si>
    <t>工作时间8小时，超时50元/小时/人</t>
  </si>
  <si>
    <t>接机兼职</t>
  </si>
  <si>
    <t>机场A、B、C、D出口举牌、指引兼职</t>
  </si>
  <si>
    <t>导游</t>
  </si>
  <si>
    <t>礼仪</t>
  </si>
  <si>
    <t>化妆师</t>
  </si>
  <si>
    <t>人员费用合计</t>
  </si>
  <si>
    <t>其他项</t>
  </si>
  <si>
    <t>大会开场视频</t>
  </si>
  <si>
    <t>大会开场；视频包装，加字幕，配乐，
60S左右（时间以实际制作为准）</t>
  </si>
  <si>
    <t>支</t>
  </si>
  <si>
    <t>晚宴开场视频</t>
  </si>
  <si>
    <t>视频素材混剪，配字幕、音乐</t>
  </si>
  <si>
    <t>H5设计</t>
  </si>
  <si>
    <t>程序开发、页面设计、数据维护</t>
  </si>
  <si>
    <t>晚宴演出</t>
  </si>
  <si>
    <t>晚宴节目表演；1个开场表演+2个串场表演，以实际确认为准</t>
  </si>
  <si>
    <t>踩点费用</t>
  </si>
  <si>
    <t>北京-三亚（大交通往返）；
项目前期当地考察</t>
  </si>
  <si>
    <t>项（往返）</t>
  </si>
  <si>
    <t>三亚（餐饮、住宿等费用）</t>
  </si>
  <si>
    <t>其他项费用合计</t>
  </si>
  <si>
    <t>费用合计</t>
  </si>
  <si>
    <t>酒店服务费</t>
  </si>
  <si>
    <t>其他服务费</t>
  </si>
  <si>
    <t>税率</t>
  </si>
  <si>
    <r>
      <rPr>
        <b/>
        <sz val="12"/>
        <rFont val="微软雅黑"/>
        <family val="2"/>
        <charset val="134"/>
      </rPr>
      <t>最终报价（RMB）:</t>
    </r>
    <r>
      <rPr>
        <b/>
        <sz val="12"/>
        <color indexed="10"/>
        <rFont val="微软雅黑"/>
        <family val="2"/>
        <charset val="134"/>
      </rPr>
      <t>（含税报价）</t>
    </r>
  </si>
  <si>
    <t>一旦正式回复本询价单，即表示双方可接受以下要求：</t>
  </si>
  <si>
    <t>1. 此表数量1是人数，或者东西的数量，没有数量2的可以不填</t>
  </si>
  <si>
    <t>2. 请按照我们询价的服务内容填写本询价单</t>
  </si>
  <si>
    <t>3.如果有增加的项目，请在对应的服务内容后边增加行数</t>
  </si>
  <si>
    <t>4. 请务必给出明细报价</t>
  </si>
  <si>
    <t>5. 报价的数量可能因需求的变化发生变化</t>
  </si>
  <si>
    <t>6. 360保留议价权利</t>
  </si>
  <si>
    <t>7.供应商工作人员费用不支付其他服务费，请勿包含在其他服务费计算中</t>
  </si>
  <si>
    <t>摄影师</t>
    <phoneticPr fontId="21" type="noConversion"/>
  </si>
  <si>
    <t>摄像师</t>
    <phoneticPr fontId="21" type="noConversion"/>
  </si>
  <si>
    <t xml:space="preserve">
72尺的游艇，KTV能容纳15人左右。海钓平台能容纳10人左右。
63尺、68尺的游艇KTV能容纳10人左右。海钓平台能容纳8人左右。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</si>
</sst>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¥#,##0_);[Red]\(\¥#,##0\)"/>
    <numFmt numFmtId="177" formatCode="_ * #,##0.00_ ;_ * \-#,##0.00_ ;_ * &quot;-&quot;??_ ;_ @_ "/>
    <numFmt numFmtId="178" formatCode="_-\¥* #,##0.00_-;\-\¥* #,##0.00_-;_-\¥* &quot;-&quot;??_-;_-@_-"/>
    <numFmt numFmtId="179" formatCode="\¥#,##0.00_);[Red]\(\¥#,##0.00\)"/>
  </numFmts>
  <fonts count="22">
    <font>
      <sz val="11"/>
      <color theme="1"/>
      <name val="宋体"/>
      <charset val="134"/>
      <scheme val="minor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1"/>
      <color theme="10"/>
      <name val="宋体"/>
      <family val="3"/>
      <charset val="134"/>
    </font>
    <font>
      <sz val="10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theme="1"/>
      <name val="微软雅黑"/>
      <family val="2"/>
      <charset val="134"/>
    </font>
    <font>
      <sz val="12"/>
      <name val="宋体"/>
      <family val="3"/>
      <charset val="134"/>
    </font>
    <font>
      <b/>
      <sz val="9"/>
      <color rgb="FFFF0000"/>
      <name val="微软雅黑"/>
      <family val="2"/>
      <charset val="134"/>
    </font>
    <font>
      <b/>
      <sz val="12"/>
      <color indexed="1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77" fontId="2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</cellStyleXfs>
  <cellXfs count="196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center"/>
    </xf>
    <xf numFmtId="38" fontId="1" fillId="2" borderId="0" xfId="0" applyNumberFormat="1" applyFont="1" applyFill="1" applyAlignment="1">
      <alignment horizontal="center"/>
    </xf>
    <xf numFmtId="0" fontId="4" fillId="3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31" fontId="5" fillId="2" borderId="1" xfId="0" applyNumberFormat="1" applyFont="1" applyFill="1" applyBorder="1" applyAlignment="1">
      <alignment horizontal="center" vertical="center"/>
    </xf>
    <xf numFmtId="0" fontId="6" fillId="0" borderId="1" xfId="2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38" fontId="8" fillId="3" borderId="4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38" fontId="10" fillId="2" borderId="1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38" fontId="10" fillId="0" borderId="20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0" fillId="0" borderId="20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38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38" fontId="10" fillId="2" borderId="23" xfId="0" applyNumberFormat="1" applyFont="1" applyFill="1" applyBorder="1" applyAlignment="1">
      <alignment horizontal="center" vertical="center" wrapText="1"/>
    </xf>
    <xf numFmtId="176" fontId="10" fillId="2" borderId="23" xfId="0" applyNumberFormat="1" applyFont="1" applyFill="1" applyBorder="1" applyAlignment="1">
      <alignment horizontal="center" vertical="center" wrapText="1"/>
    </xf>
    <xf numFmtId="0" fontId="13" fillId="0" borderId="2" xfId="5" applyFont="1" applyBorder="1" applyAlignment="1">
      <alignment horizontal="left" vertical="top" wrapText="1"/>
    </xf>
    <xf numFmtId="0" fontId="13" fillId="0" borderId="1" xfId="5" applyFont="1" applyBorder="1" applyAlignment="1">
      <alignment horizontal="left" vertical="top" wrapText="1"/>
    </xf>
    <xf numFmtId="0" fontId="13" fillId="0" borderId="1" xfId="5" applyFont="1" applyBorder="1" applyAlignment="1">
      <alignment horizontal="center" vertical="center" wrapText="1"/>
    </xf>
    <xf numFmtId="38" fontId="13" fillId="0" borderId="1" xfId="6" applyNumberFormat="1" applyFont="1" applyBorder="1" applyAlignment="1">
      <alignment horizontal="center" vertical="center" wrapText="1"/>
    </xf>
    <xf numFmtId="38" fontId="13" fillId="0" borderId="18" xfId="6" applyNumberFormat="1" applyFont="1" applyBorder="1" applyAlignment="1">
      <alignment horizontal="center" vertical="center" wrapText="1"/>
    </xf>
    <xf numFmtId="176" fontId="10" fillId="2" borderId="20" xfId="0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center" vertical="center" wrapText="1"/>
    </xf>
    <xf numFmtId="38" fontId="13" fillId="0" borderId="8" xfId="0" applyNumberFormat="1" applyFont="1" applyBorder="1" applyAlignment="1">
      <alignment horizontal="center" vertical="center" wrapText="1"/>
    </xf>
    <xf numFmtId="0" fontId="13" fillId="0" borderId="24" xfId="5" applyFont="1" applyBorder="1" applyAlignment="1">
      <alignment horizontal="left" vertical="top" wrapText="1"/>
    </xf>
    <xf numFmtId="0" fontId="13" fillId="0" borderId="19" xfId="5" applyFont="1" applyBorder="1" applyAlignment="1">
      <alignment horizontal="left" vertical="top" wrapText="1"/>
    </xf>
    <xf numFmtId="0" fontId="13" fillId="0" borderId="20" xfId="5" applyFont="1" applyBorder="1" applyAlignment="1">
      <alignment horizontal="center" vertical="center" wrapText="1"/>
    </xf>
    <xf numFmtId="38" fontId="13" fillId="0" borderId="20" xfId="6" applyNumberFormat="1" applyFont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38" fontId="10" fillId="2" borderId="20" xfId="0" applyNumberFormat="1" applyFont="1" applyFill="1" applyBorder="1" applyAlignment="1">
      <alignment horizontal="center" vertical="center" wrapText="1"/>
    </xf>
    <xf numFmtId="0" fontId="13" fillId="0" borderId="2" xfId="5" applyFont="1" applyBorder="1" applyAlignment="1">
      <alignment horizontal="left" vertical="center" wrapText="1"/>
    </xf>
    <xf numFmtId="0" fontId="13" fillId="0" borderId="1" xfId="5" applyFont="1" applyBorder="1" applyAlignment="1">
      <alignment horizontal="left" vertical="center" wrapText="1"/>
    </xf>
    <xf numFmtId="0" fontId="13" fillId="0" borderId="1" xfId="5" applyFont="1" applyBorder="1" applyAlignment="1">
      <alignment horizontal="center" vertical="center"/>
    </xf>
    <xf numFmtId="38" fontId="13" fillId="0" borderId="1" xfId="4" applyNumberFormat="1" applyFont="1" applyBorder="1" applyAlignment="1">
      <alignment horizontal="center" vertical="center" wrapText="1"/>
    </xf>
    <xf numFmtId="38" fontId="13" fillId="0" borderId="19" xfId="4" applyNumberFormat="1" applyFont="1" applyBorder="1" applyAlignment="1">
      <alignment horizontal="center" vertical="center" wrapText="1"/>
    </xf>
    <xf numFmtId="0" fontId="12" fillId="0" borderId="24" xfId="5" applyFont="1" applyBorder="1" applyAlignment="1">
      <alignment horizontal="center" vertical="center" wrapText="1"/>
    </xf>
    <xf numFmtId="0" fontId="13" fillId="0" borderId="19" xfId="5" applyFont="1" applyBorder="1" applyAlignment="1">
      <alignment horizontal="left" vertical="center" wrapText="1"/>
    </xf>
    <xf numFmtId="0" fontId="13" fillId="0" borderId="20" xfId="5" applyFont="1" applyBorder="1" applyAlignment="1">
      <alignment horizontal="center" vertical="center"/>
    </xf>
    <xf numFmtId="38" fontId="13" fillId="0" borderId="20" xfId="4" applyNumberFormat="1" applyFont="1" applyBorder="1" applyAlignment="1">
      <alignment horizontal="center" vertical="center" wrapText="1"/>
    </xf>
    <xf numFmtId="0" fontId="13" fillId="0" borderId="24" xfId="5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10" fillId="2" borderId="25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38" fontId="16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38" fontId="13" fillId="0" borderId="1" xfId="0" applyNumberFormat="1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 wrapText="1"/>
    </xf>
    <xf numFmtId="38" fontId="16" fillId="0" borderId="23" xfId="0" applyNumberFormat="1" applyFont="1" applyFill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38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176" fontId="16" fillId="0" borderId="23" xfId="0" applyNumberFormat="1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38" fontId="16" fillId="0" borderId="20" xfId="0" applyNumberFormat="1" applyFont="1" applyFill="1" applyBorder="1" applyAlignment="1">
      <alignment horizontal="center" vertical="center" wrapText="1"/>
    </xf>
    <xf numFmtId="176" fontId="16" fillId="0" borderId="20" xfId="0" applyNumberFormat="1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38" fontId="16" fillId="0" borderId="35" xfId="0" applyNumberFormat="1" applyFont="1" applyFill="1" applyBorder="1" applyAlignment="1">
      <alignment horizontal="center" vertical="center" wrapText="1"/>
    </xf>
    <xf numFmtId="176" fontId="16" fillId="0" borderId="35" xfId="0" applyNumberFormat="1" applyFont="1" applyFill="1" applyBorder="1" applyAlignment="1">
      <alignment horizontal="center" vertical="center" wrapText="1"/>
    </xf>
    <xf numFmtId="49" fontId="13" fillId="0" borderId="42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9" fontId="10" fillId="2" borderId="1" xfId="0" applyNumberFormat="1" applyFont="1" applyFill="1" applyBorder="1" applyAlignment="1">
      <alignment horizontal="center" vertical="center" wrapText="1"/>
    </xf>
    <xf numFmtId="9" fontId="10" fillId="2" borderId="20" xfId="0" applyNumberFormat="1" applyFont="1" applyFill="1" applyBorder="1" applyAlignment="1">
      <alignment horizontal="center" vertical="center" wrapText="1"/>
    </xf>
    <xf numFmtId="176" fontId="10" fillId="2" borderId="20" xfId="0" applyNumberFormat="1" applyFont="1" applyFill="1" applyBorder="1" applyAlignment="1">
      <alignment vertical="center" wrapText="1"/>
    </xf>
    <xf numFmtId="176" fontId="10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38" fontId="1" fillId="2" borderId="0" xfId="0" applyNumberFormat="1" applyFont="1" applyFill="1"/>
    <xf numFmtId="0" fontId="16" fillId="0" borderId="30" xfId="0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179" fontId="9" fillId="2" borderId="1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/>
    </xf>
    <xf numFmtId="179" fontId="10" fillId="2" borderId="23" xfId="0" applyNumberFormat="1" applyFont="1" applyFill="1" applyBorder="1" applyAlignment="1">
      <alignment horizontal="right" vertical="center" wrapText="1"/>
    </xf>
    <xf numFmtId="179" fontId="9" fillId="0" borderId="16" xfId="0" applyNumberFormat="1" applyFont="1" applyFill="1" applyBorder="1" applyAlignment="1">
      <alignment horizontal="right" vertical="center" wrapText="1"/>
    </xf>
    <xf numFmtId="179" fontId="10" fillId="0" borderId="1" xfId="0" applyNumberFormat="1" applyFont="1" applyFill="1" applyBorder="1" applyAlignment="1">
      <alignment horizontal="right" vertical="center" wrapText="1"/>
    </xf>
    <xf numFmtId="178" fontId="14" fillId="4" borderId="1" xfId="0" applyNumberFormat="1" applyFont="1" applyFill="1" applyBorder="1" applyAlignment="1">
      <alignment horizontal="right" vertical="center" wrapText="1"/>
    </xf>
    <xf numFmtId="178" fontId="15" fillId="4" borderId="16" xfId="0" applyNumberFormat="1" applyFont="1" applyFill="1" applyBorder="1" applyAlignment="1">
      <alignment horizontal="right" vertical="center" wrapText="1"/>
    </xf>
    <xf numFmtId="178" fontId="14" fillId="4" borderId="20" xfId="0" applyNumberFormat="1" applyFont="1" applyFill="1" applyBorder="1" applyAlignment="1">
      <alignment horizontal="right" vertical="center" wrapText="1"/>
    </xf>
    <xf numFmtId="178" fontId="15" fillId="4" borderId="1" xfId="0" applyNumberFormat="1" applyFont="1" applyFill="1" applyBorder="1" applyAlignment="1">
      <alignment horizontal="right" vertical="center" wrapText="1"/>
    </xf>
    <xf numFmtId="179" fontId="10" fillId="0" borderId="23" xfId="0" applyNumberFormat="1" applyFont="1" applyFill="1" applyBorder="1" applyAlignment="1">
      <alignment horizontal="right" vertical="center" wrapText="1"/>
    </xf>
    <xf numFmtId="177" fontId="5" fillId="0" borderId="20" xfId="1" applyFont="1" applyBorder="1" applyAlignment="1">
      <alignment horizontal="right"/>
    </xf>
    <xf numFmtId="179" fontId="10" fillId="2" borderId="20" xfId="0" applyNumberFormat="1" applyFont="1" applyFill="1" applyBorder="1" applyAlignment="1">
      <alignment horizontal="right" vertical="center" wrapText="1"/>
    </xf>
    <xf numFmtId="178" fontId="14" fillId="0" borderId="1" xfId="0" applyNumberFormat="1" applyFont="1" applyFill="1" applyBorder="1" applyAlignment="1">
      <alignment horizontal="right" vertical="center" wrapText="1"/>
    </xf>
    <xf numFmtId="176" fontId="10" fillId="2" borderId="20" xfId="0" applyNumberFormat="1" applyFont="1" applyFill="1" applyBorder="1" applyAlignment="1">
      <alignment horizontal="right" vertical="center" wrapText="1"/>
    </xf>
    <xf numFmtId="179" fontId="9" fillId="2" borderId="1" xfId="0" applyNumberFormat="1" applyFont="1" applyFill="1" applyBorder="1" applyAlignment="1">
      <alignment horizontal="right" vertical="center" wrapText="1"/>
    </xf>
    <xf numFmtId="176" fontId="10" fillId="2" borderId="1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right"/>
    </xf>
    <xf numFmtId="178" fontId="14" fillId="4" borderId="46" xfId="0" applyNumberFormat="1" applyFont="1" applyFill="1" applyBorder="1" applyAlignment="1">
      <alignment horizontal="right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9" fillId="2" borderId="32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9" fillId="0" borderId="32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9" fillId="2" borderId="41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3" fillId="0" borderId="46" xfId="5" applyFont="1" applyBorder="1" applyAlignment="1">
      <alignment horizontal="left" vertical="center" wrapText="1"/>
    </xf>
    <xf numFmtId="0" fontId="10" fillId="2" borderId="19" xfId="0" applyFont="1" applyFill="1" applyBorder="1" applyAlignment="1">
      <alignment horizontal="left" vertical="center" wrapText="1"/>
    </xf>
  </cellXfs>
  <cellStyles count="7">
    <cellStyle name="0,0_x000a__x000a_NA_x000a__x000a_" xfId="5" xr:uid="{00000000-0005-0000-0000-000033000000}"/>
    <cellStyle name="0,0_x000d__x000d_NA_x000d__x000d_" xfId="3" xr:uid="{00000000-0005-0000-0000-000012000000}"/>
    <cellStyle name="常规" xfId="0" builtinId="0"/>
    <cellStyle name="常规 2" xfId="6" xr:uid="{00000000-0005-0000-0000-000034000000}"/>
    <cellStyle name="常规 2 2" xfId="4" xr:uid="{00000000-0005-0000-0000-00002D000000}"/>
    <cellStyle name="超链接" xfId="2" builtinId="8"/>
    <cellStyle name="千位分隔" xfId="1" builtinId="3"/>
  </cellStyles>
  <dxfs count="6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0</xdr:row>
      <xdr:rowOff>0</xdr:rowOff>
    </xdr:from>
    <xdr:to>
      <xdr:col>2</xdr:col>
      <xdr:colOff>1410759</xdr:colOff>
      <xdr:row>1</xdr:row>
      <xdr:rowOff>7860</xdr:rowOff>
    </xdr:to>
    <xdr:pic>
      <xdr:nvPicPr>
        <xdr:cNvPr id="2" name="图片 1" descr="说明: 说明: 签名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2251" y="0"/>
          <a:ext cx="2331508" cy="537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houying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5"/>
  <sheetViews>
    <sheetView tabSelected="1" zoomScale="120" zoomScaleNormal="120" workbookViewId="0">
      <selection activeCell="D78" sqref="D78"/>
    </sheetView>
  </sheetViews>
  <sheetFormatPr baseColWidth="10" defaultColWidth="9" defaultRowHeight="18" zeroHeight="1"/>
  <cols>
    <col min="1" max="1" width="2.83203125" style="4" customWidth="1"/>
    <col min="2" max="2" width="12.1640625" style="4" customWidth="1"/>
    <col min="3" max="3" width="30" style="4" customWidth="1"/>
    <col min="4" max="4" width="32.5" style="5" customWidth="1"/>
    <col min="5" max="5" width="13.6640625" style="6" customWidth="1"/>
    <col min="6" max="6" width="15.6640625" style="6" customWidth="1"/>
    <col min="7" max="7" width="10.33203125" style="7" customWidth="1"/>
    <col min="8" max="8" width="10.33203125" style="6" customWidth="1"/>
    <col min="9" max="9" width="11.33203125" style="136" customWidth="1"/>
    <col min="10" max="10" width="15.33203125" style="136" customWidth="1"/>
    <col min="11" max="11" width="45.83203125" style="4" customWidth="1"/>
    <col min="12" max="12" width="15.1640625" style="4" customWidth="1"/>
    <col min="13" max="13" width="12.6640625" style="4" customWidth="1"/>
    <col min="14" max="14" width="12.5" style="4" customWidth="1"/>
    <col min="15" max="256" width="9" style="4"/>
    <col min="257" max="257" width="2.83203125" style="4" customWidth="1"/>
    <col min="258" max="258" width="9" style="4" customWidth="1"/>
    <col min="259" max="259" width="12.6640625" style="4" customWidth="1"/>
    <col min="260" max="260" width="11.5" style="4" customWidth="1"/>
    <col min="261" max="261" width="10.1640625" style="4" customWidth="1"/>
    <col min="262" max="262" width="18.1640625" style="4" customWidth="1"/>
    <col min="263" max="263" width="10.33203125" style="4" customWidth="1"/>
    <col min="264" max="265" width="8.83203125" style="4" customWidth="1"/>
    <col min="266" max="266" width="13.5" style="4" customWidth="1"/>
    <col min="267" max="267" width="12.6640625" style="4" customWidth="1"/>
    <col min="268" max="268" width="11.33203125" style="4" customWidth="1"/>
    <col min="269" max="269" width="12.6640625" style="4" customWidth="1"/>
    <col min="270" max="270" width="12.5" style="4" customWidth="1"/>
    <col min="271" max="512" width="9" style="4"/>
    <col min="513" max="513" width="2.83203125" style="4" customWidth="1"/>
    <col min="514" max="514" width="9" style="4" customWidth="1"/>
    <col min="515" max="515" width="12.6640625" style="4" customWidth="1"/>
    <col min="516" max="516" width="11.5" style="4" customWidth="1"/>
    <col min="517" max="517" width="10.1640625" style="4" customWidth="1"/>
    <col min="518" max="518" width="18.1640625" style="4" customWidth="1"/>
    <col min="519" max="519" width="10.33203125" style="4" customWidth="1"/>
    <col min="520" max="521" width="8.83203125" style="4" customWidth="1"/>
    <col min="522" max="522" width="13.5" style="4" customWidth="1"/>
    <col min="523" max="523" width="12.6640625" style="4" customWidth="1"/>
    <col min="524" max="524" width="11.33203125" style="4" customWidth="1"/>
    <col min="525" max="525" width="12.6640625" style="4" customWidth="1"/>
    <col min="526" max="526" width="12.5" style="4" customWidth="1"/>
    <col min="527" max="768" width="9" style="4"/>
    <col min="769" max="769" width="2.83203125" style="4" customWidth="1"/>
    <col min="770" max="770" width="9" style="4" customWidth="1"/>
    <col min="771" max="771" width="12.6640625" style="4" customWidth="1"/>
    <col min="772" max="772" width="11.5" style="4" customWidth="1"/>
    <col min="773" max="773" width="10.1640625" style="4" customWidth="1"/>
    <col min="774" max="774" width="18.1640625" style="4" customWidth="1"/>
    <col min="775" max="775" width="10.33203125" style="4" customWidth="1"/>
    <col min="776" max="777" width="8.83203125" style="4" customWidth="1"/>
    <col min="778" max="778" width="13.5" style="4" customWidth="1"/>
    <col min="779" max="779" width="12.6640625" style="4" customWidth="1"/>
    <col min="780" max="780" width="11.33203125" style="4" customWidth="1"/>
    <col min="781" max="781" width="12.6640625" style="4" customWidth="1"/>
    <col min="782" max="782" width="12.5" style="4" customWidth="1"/>
    <col min="783" max="1024" width="9" style="4"/>
    <col min="1025" max="1025" width="2.83203125" style="4" customWidth="1"/>
    <col min="1026" max="1026" width="9" style="4" customWidth="1"/>
    <col min="1027" max="1027" width="12.6640625" style="4" customWidth="1"/>
    <col min="1028" max="1028" width="11.5" style="4" customWidth="1"/>
    <col min="1029" max="1029" width="10.1640625" style="4" customWidth="1"/>
    <col min="1030" max="1030" width="18.1640625" style="4" customWidth="1"/>
    <col min="1031" max="1031" width="10.33203125" style="4" customWidth="1"/>
    <col min="1032" max="1033" width="8.83203125" style="4" customWidth="1"/>
    <col min="1034" max="1034" width="13.5" style="4" customWidth="1"/>
    <col min="1035" max="1035" width="12.6640625" style="4" customWidth="1"/>
    <col min="1036" max="1036" width="11.33203125" style="4" customWidth="1"/>
    <col min="1037" max="1037" width="12.6640625" style="4" customWidth="1"/>
    <col min="1038" max="1038" width="12.5" style="4" customWidth="1"/>
    <col min="1039" max="1280" width="9" style="4"/>
    <col min="1281" max="1281" width="2.83203125" style="4" customWidth="1"/>
    <col min="1282" max="1282" width="9" style="4" customWidth="1"/>
    <col min="1283" max="1283" width="12.6640625" style="4" customWidth="1"/>
    <col min="1284" max="1284" width="11.5" style="4" customWidth="1"/>
    <col min="1285" max="1285" width="10.1640625" style="4" customWidth="1"/>
    <col min="1286" max="1286" width="18.1640625" style="4" customWidth="1"/>
    <col min="1287" max="1287" width="10.33203125" style="4" customWidth="1"/>
    <col min="1288" max="1289" width="8.83203125" style="4" customWidth="1"/>
    <col min="1290" max="1290" width="13.5" style="4" customWidth="1"/>
    <col min="1291" max="1291" width="12.6640625" style="4" customWidth="1"/>
    <col min="1292" max="1292" width="11.33203125" style="4" customWidth="1"/>
    <col min="1293" max="1293" width="12.6640625" style="4" customWidth="1"/>
    <col min="1294" max="1294" width="12.5" style="4" customWidth="1"/>
    <col min="1295" max="1536" width="9" style="4"/>
    <col min="1537" max="1537" width="2.83203125" style="4" customWidth="1"/>
    <col min="1538" max="1538" width="9" style="4" customWidth="1"/>
    <col min="1539" max="1539" width="12.6640625" style="4" customWidth="1"/>
    <col min="1540" max="1540" width="11.5" style="4" customWidth="1"/>
    <col min="1541" max="1541" width="10.1640625" style="4" customWidth="1"/>
    <col min="1542" max="1542" width="18.1640625" style="4" customWidth="1"/>
    <col min="1543" max="1543" width="10.33203125" style="4" customWidth="1"/>
    <col min="1544" max="1545" width="8.83203125" style="4" customWidth="1"/>
    <col min="1546" max="1546" width="13.5" style="4" customWidth="1"/>
    <col min="1547" max="1547" width="12.6640625" style="4" customWidth="1"/>
    <col min="1548" max="1548" width="11.33203125" style="4" customWidth="1"/>
    <col min="1549" max="1549" width="12.6640625" style="4" customWidth="1"/>
    <col min="1550" max="1550" width="12.5" style="4" customWidth="1"/>
    <col min="1551" max="1792" width="9" style="4"/>
    <col min="1793" max="1793" width="2.83203125" style="4" customWidth="1"/>
    <col min="1794" max="1794" width="9" style="4" customWidth="1"/>
    <col min="1795" max="1795" width="12.6640625" style="4" customWidth="1"/>
    <col min="1796" max="1796" width="11.5" style="4" customWidth="1"/>
    <col min="1797" max="1797" width="10.1640625" style="4" customWidth="1"/>
    <col min="1798" max="1798" width="18.1640625" style="4" customWidth="1"/>
    <col min="1799" max="1799" width="10.33203125" style="4" customWidth="1"/>
    <col min="1800" max="1801" width="8.83203125" style="4" customWidth="1"/>
    <col min="1802" max="1802" width="13.5" style="4" customWidth="1"/>
    <col min="1803" max="1803" width="12.6640625" style="4" customWidth="1"/>
    <col min="1804" max="1804" width="11.33203125" style="4" customWidth="1"/>
    <col min="1805" max="1805" width="12.6640625" style="4" customWidth="1"/>
    <col min="1806" max="1806" width="12.5" style="4" customWidth="1"/>
    <col min="1807" max="2048" width="9" style="4"/>
    <col min="2049" max="2049" width="2.83203125" style="4" customWidth="1"/>
    <col min="2050" max="2050" width="9" style="4" customWidth="1"/>
    <col min="2051" max="2051" width="12.6640625" style="4" customWidth="1"/>
    <col min="2052" max="2052" width="11.5" style="4" customWidth="1"/>
    <col min="2053" max="2053" width="10.1640625" style="4" customWidth="1"/>
    <col min="2054" max="2054" width="18.1640625" style="4" customWidth="1"/>
    <col min="2055" max="2055" width="10.33203125" style="4" customWidth="1"/>
    <col min="2056" max="2057" width="8.83203125" style="4" customWidth="1"/>
    <col min="2058" max="2058" width="13.5" style="4" customWidth="1"/>
    <col min="2059" max="2059" width="12.6640625" style="4" customWidth="1"/>
    <col min="2060" max="2060" width="11.33203125" style="4" customWidth="1"/>
    <col min="2061" max="2061" width="12.6640625" style="4" customWidth="1"/>
    <col min="2062" max="2062" width="12.5" style="4" customWidth="1"/>
    <col min="2063" max="2304" width="9" style="4"/>
    <col min="2305" max="2305" width="2.83203125" style="4" customWidth="1"/>
    <col min="2306" max="2306" width="9" style="4" customWidth="1"/>
    <col min="2307" max="2307" width="12.6640625" style="4" customWidth="1"/>
    <col min="2308" max="2308" width="11.5" style="4" customWidth="1"/>
    <col min="2309" max="2309" width="10.1640625" style="4" customWidth="1"/>
    <col min="2310" max="2310" width="18.1640625" style="4" customWidth="1"/>
    <col min="2311" max="2311" width="10.33203125" style="4" customWidth="1"/>
    <col min="2312" max="2313" width="8.83203125" style="4" customWidth="1"/>
    <col min="2314" max="2314" width="13.5" style="4" customWidth="1"/>
    <col min="2315" max="2315" width="12.6640625" style="4" customWidth="1"/>
    <col min="2316" max="2316" width="11.33203125" style="4" customWidth="1"/>
    <col min="2317" max="2317" width="12.6640625" style="4" customWidth="1"/>
    <col min="2318" max="2318" width="12.5" style="4" customWidth="1"/>
    <col min="2319" max="2560" width="9" style="4"/>
    <col min="2561" max="2561" width="2.83203125" style="4" customWidth="1"/>
    <col min="2562" max="2562" width="9" style="4" customWidth="1"/>
    <col min="2563" max="2563" width="12.6640625" style="4" customWidth="1"/>
    <col min="2564" max="2564" width="11.5" style="4" customWidth="1"/>
    <col min="2565" max="2565" width="10.1640625" style="4" customWidth="1"/>
    <col min="2566" max="2566" width="18.1640625" style="4" customWidth="1"/>
    <col min="2567" max="2567" width="10.33203125" style="4" customWidth="1"/>
    <col min="2568" max="2569" width="8.83203125" style="4" customWidth="1"/>
    <col min="2570" max="2570" width="13.5" style="4" customWidth="1"/>
    <col min="2571" max="2571" width="12.6640625" style="4" customWidth="1"/>
    <col min="2572" max="2572" width="11.33203125" style="4" customWidth="1"/>
    <col min="2573" max="2573" width="12.6640625" style="4" customWidth="1"/>
    <col min="2574" max="2574" width="12.5" style="4" customWidth="1"/>
    <col min="2575" max="2816" width="9" style="4"/>
    <col min="2817" max="2817" width="2.83203125" style="4" customWidth="1"/>
    <col min="2818" max="2818" width="9" style="4" customWidth="1"/>
    <col min="2819" max="2819" width="12.6640625" style="4" customWidth="1"/>
    <col min="2820" max="2820" width="11.5" style="4" customWidth="1"/>
    <col min="2821" max="2821" width="10.1640625" style="4" customWidth="1"/>
    <col min="2822" max="2822" width="18.1640625" style="4" customWidth="1"/>
    <col min="2823" max="2823" width="10.33203125" style="4" customWidth="1"/>
    <col min="2824" max="2825" width="8.83203125" style="4" customWidth="1"/>
    <col min="2826" max="2826" width="13.5" style="4" customWidth="1"/>
    <col min="2827" max="2827" width="12.6640625" style="4" customWidth="1"/>
    <col min="2828" max="2828" width="11.33203125" style="4" customWidth="1"/>
    <col min="2829" max="2829" width="12.6640625" style="4" customWidth="1"/>
    <col min="2830" max="2830" width="12.5" style="4" customWidth="1"/>
    <col min="2831" max="3072" width="9" style="4"/>
    <col min="3073" max="3073" width="2.83203125" style="4" customWidth="1"/>
    <col min="3074" max="3074" width="9" style="4" customWidth="1"/>
    <col min="3075" max="3075" width="12.6640625" style="4" customWidth="1"/>
    <col min="3076" max="3076" width="11.5" style="4" customWidth="1"/>
    <col min="3077" max="3077" width="10.1640625" style="4" customWidth="1"/>
    <col min="3078" max="3078" width="18.1640625" style="4" customWidth="1"/>
    <col min="3079" max="3079" width="10.33203125" style="4" customWidth="1"/>
    <col min="3080" max="3081" width="8.83203125" style="4" customWidth="1"/>
    <col min="3082" max="3082" width="13.5" style="4" customWidth="1"/>
    <col min="3083" max="3083" width="12.6640625" style="4" customWidth="1"/>
    <col min="3084" max="3084" width="11.33203125" style="4" customWidth="1"/>
    <col min="3085" max="3085" width="12.6640625" style="4" customWidth="1"/>
    <col min="3086" max="3086" width="12.5" style="4" customWidth="1"/>
    <col min="3087" max="3328" width="9" style="4"/>
    <col min="3329" max="3329" width="2.83203125" style="4" customWidth="1"/>
    <col min="3330" max="3330" width="9" style="4" customWidth="1"/>
    <col min="3331" max="3331" width="12.6640625" style="4" customWidth="1"/>
    <col min="3332" max="3332" width="11.5" style="4" customWidth="1"/>
    <col min="3333" max="3333" width="10.1640625" style="4" customWidth="1"/>
    <col min="3334" max="3334" width="18.1640625" style="4" customWidth="1"/>
    <col min="3335" max="3335" width="10.33203125" style="4" customWidth="1"/>
    <col min="3336" max="3337" width="8.83203125" style="4" customWidth="1"/>
    <col min="3338" max="3338" width="13.5" style="4" customWidth="1"/>
    <col min="3339" max="3339" width="12.6640625" style="4" customWidth="1"/>
    <col min="3340" max="3340" width="11.33203125" style="4" customWidth="1"/>
    <col min="3341" max="3341" width="12.6640625" style="4" customWidth="1"/>
    <col min="3342" max="3342" width="12.5" style="4" customWidth="1"/>
    <col min="3343" max="3584" width="9" style="4"/>
    <col min="3585" max="3585" width="2.83203125" style="4" customWidth="1"/>
    <col min="3586" max="3586" width="9" style="4" customWidth="1"/>
    <col min="3587" max="3587" width="12.6640625" style="4" customWidth="1"/>
    <col min="3588" max="3588" width="11.5" style="4" customWidth="1"/>
    <col min="3589" max="3589" width="10.1640625" style="4" customWidth="1"/>
    <col min="3590" max="3590" width="18.1640625" style="4" customWidth="1"/>
    <col min="3591" max="3591" width="10.33203125" style="4" customWidth="1"/>
    <col min="3592" max="3593" width="8.83203125" style="4" customWidth="1"/>
    <col min="3594" max="3594" width="13.5" style="4" customWidth="1"/>
    <col min="3595" max="3595" width="12.6640625" style="4" customWidth="1"/>
    <col min="3596" max="3596" width="11.33203125" style="4" customWidth="1"/>
    <col min="3597" max="3597" width="12.6640625" style="4" customWidth="1"/>
    <col min="3598" max="3598" width="12.5" style="4" customWidth="1"/>
    <col min="3599" max="3840" width="9" style="4"/>
    <col min="3841" max="3841" width="2.83203125" style="4" customWidth="1"/>
    <col min="3842" max="3842" width="9" style="4" customWidth="1"/>
    <col min="3843" max="3843" width="12.6640625" style="4" customWidth="1"/>
    <col min="3844" max="3844" width="11.5" style="4" customWidth="1"/>
    <col min="3845" max="3845" width="10.1640625" style="4" customWidth="1"/>
    <col min="3846" max="3846" width="18.1640625" style="4" customWidth="1"/>
    <col min="3847" max="3847" width="10.33203125" style="4" customWidth="1"/>
    <col min="3848" max="3849" width="8.83203125" style="4" customWidth="1"/>
    <col min="3850" max="3850" width="13.5" style="4" customWidth="1"/>
    <col min="3851" max="3851" width="12.6640625" style="4" customWidth="1"/>
    <col min="3852" max="3852" width="11.33203125" style="4" customWidth="1"/>
    <col min="3853" max="3853" width="12.6640625" style="4" customWidth="1"/>
    <col min="3854" max="3854" width="12.5" style="4" customWidth="1"/>
    <col min="3855" max="4096" width="9" style="4"/>
    <col min="4097" max="4097" width="2.83203125" style="4" customWidth="1"/>
    <col min="4098" max="4098" width="9" style="4" customWidth="1"/>
    <col min="4099" max="4099" width="12.6640625" style="4" customWidth="1"/>
    <col min="4100" max="4100" width="11.5" style="4" customWidth="1"/>
    <col min="4101" max="4101" width="10.1640625" style="4" customWidth="1"/>
    <col min="4102" max="4102" width="18.1640625" style="4" customWidth="1"/>
    <col min="4103" max="4103" width="10.33203125" style="4" customWidth="1"/>
    <col min="4104" max="4105" width="8.83203125" style="4" customWidth="1"/>
    <col min="4106" max="4106" width="13.5" style="4" customWidth="1"/>
    <col min="4107" max="4107" width="12.6640625" style="4" customWidth="1"/>
    <col min="4108" max="4108" width="11.33203125" style="4" customWidth="1"/>
    <col min="4109" max="4109" width="12.6640625" style="4" customWidth="1"/>
    <col min="4110" max="4110" width="12.5" style="4" customWidth="1"/>
    <col min="4111" max="4352" width="9" style="4"/>
    <col min="4353" max="4353" width="2.83203125" style="4" customWidth="1"/>
    <col min="4354" max="4354" width="9" style="4" customWidth="1"/>
    <col min="4355" max="4355" width="12.6640625" style="4" customWidth="1"/>
    <col min="4356" max="4356" width="11.5" style="4" customWidth="1"/>
    <col min="4357" max="4357" width="10.1640625" style="4" customWidth="1"/>
    <col min="4358" max="4358" width="18.1640625" style="4" customWidth="1"/>
    <col min="4359" max="4359" width="10.33203125" style="4" customWidth="1"/>
    <col min="4360" max="4361" width="8.83203125" style="4" customWidth="1"/>
    <col min="4362" max="4362" width="13.5" style="4" customWidth="1"/>
    <col min="4363" max="4363" width="12.6640625" style="4" customWidth="1"/>
    <col min="4364" max="4364" width="11.33203125" style="4" customWidth="1"/>
    <col min="4365" max="4365" width="12.6640625" style="4" customWidth="1"/>
    <col min="4366" max="4366" width="12.5" style="4" customWidth="1"/>
    <col min="4367" max="4608" width="9" style="4"/>
    <col min="4609" max="4609" width="2.83203125" style="4" customWidth="1"/>
    <col min="4610" max="4610" width="9" style="4" customWidth="1"/>
    <col min="4611" max="4611" width="12.6640625" style="4" customWidth="1"/>
    <col min="4612" max="4612" width="11.5" style="4" customWidth="1"/>
    <col min="4613" max="4613" width="10.1640625" style="4" customWidth="1"/>
    <col min="4614" max="4614" width="18.1640625" style="4" customWidth="1"/>
    <col min="4615" max="4615" width="10.33203125" style="4" customWidth="1"/>
    <col min="4616" max="4617" width="8.83203125" style="4" customWidth="1"/>
    <col min="4618" max="4618" width="13.5" style="4" customWidth="1"/>
    <col min="4619" max="4619" width="12.6640625" style="4" customWidth="1"/>
    <col min="4620" max="4620" width="11.33203125" style="4" customWidth="1"/>
    <col min="4621" max="4621" width="12.6640625" style="4" customWidth="1"/>
    <col min="4622" max="4622" width="12.5" style="4" customWidth="1"/>
    <col min="4623" max="4864" width="9" style="4"/>
    <col min="4865" max="4865" width="2.83203125" style="4" customWidth="1"/>
    <col min="4866" max="4866" width="9" style="4" customWidth="1"/>
    <col min="4867" max="4867" width="12.6640625" style="4" customWidth="1"/>
    <col min="4868" max="4868" width="11.5" style="4" customWidth="1"/>
    <col min="4869" max="4869" width="10.1640625" style="4" customWidth="1"/>
    <col min="4870" max="4870" width="18.1640625" style="4" customWidth="1"/>
    <col min="4871" max="4871" width="10.33203125" style="4" customWidth="1"/>
    <col min="4872" max="4873" width="8.83203125" style="4" customWidth="1"/>
    <col min="4874" max="4874" width="13.5" style="4" customWidth="1"/>
    <col min="4875" max="4875" width="12.6640625" style="4" customWidth="1"/>
    <col min="4876" max="4876" width="11.33203125" style="4" customWidth="1"/>
    <col min="4877" max="4877" width="12.6640625" style="4" customWidth="1"/>
    <col min="4878" max="4878" width="12.5" style="4" customWidth="1"/>
    <col min="4879" max="5120" width="9" style="4"/>
    <col min="5121" max="5121" width="2.83203125" style="4" customWidth="1"/>
    <col min="5122" max="5122" width="9" style="4" customWidth="1"/>
    <col min="5123" max="5123" width="12.6640625" style="4" customWidth="1"/>
    <col min="5124" max="5124" width="11.5" style="4" customWidth="1"/>
    <col min="5125" max="5125" width="10.1640625" style="4" customWidth="1"/>
    <col min="5126" max="5126" width="18.1640625" style="4" customWidth="1"/>
    <col min="5127" max="5127" width="10.33203125" style="4" customWidth="1"/>
    <col min="5128" max="5129" width="8.83203125" style="4" customWidth="1"/>
    <col min="5130" max="5130" width="13.5" style="4" customWidth="1"/>
    <col min="5131" max="5131" width="12.6640625" style="4" customWidth="1"/>
    <col min="5132" max="5132" width="11.33203125" style="4" customWidth="1"/>
    <col min="5133" max="5133" width="12.6640625" style="4" customWidth="1"/>
    <col min="5134" max="5134" width="12.5" style="4" customWidth="1"/>
    <col min="5135" max="5376" width="9" style="4"/>
    <col min="5377" max="5377" width="2.83203125" style="4" customWidth="1"/>
    <col min="5378" max="5378" width="9" style="4" customWidth="1"/>
    <col min="5379" max="5379" width="12.6640625" style="4" customWidth="1"/>
    <col min="5380" max="5380" width="11.5" style="4" customWidth="1"/>
    <col min="5381" max="5381" width="10.1640625" style="4" customWidth="1"/>
    <col min="5382" max="5382" width="18.1640625" style="4" customWidth="1"/>
    <col min="5383" max="5383" width="10.33203125" style="4" customWidth="1"/>
    <col min="5384" max="5385" width="8.83203125" style="4" customWidth="1"/>
    <col min="5386" max="5386" width="13.5" style="4" customWidth="1"/>
    <col min="5387" max="5387" width="12.6640625" style="4" customWidth="1"/>
    <col min="5388" max="5388" width="11.33203125" style="4" customWidth="1"/>
    <col min="5389" max="5389" width="12.6640625" style="4" customWidth="1"/>
    <col min="5390" max="5390" width="12.5" style="4" customWidth="1"/>
    <col min="5391" max="5632" width="9" style="4"/>
    <col min="5633" max="5633" width="2.83203125" style="4" customWidth="1"/>
    <col min="5634" max="5634" width="9" style="4" customWidth="1"/>
    <col min="5635" max="5635" width="12.6640625" style="4" customWidth="1"/>
    <col min="5636" max="5636" width="11.5" style="4" customWidth="1"/>
    <col min="5637" max="5637" width="10.1640625" style="4" customWidth="1"/>
    <col min="5638" max="5638" width="18.1640625" style="4" customWidth="1"/>
    <col min="5639" max="5639" width="10.33203125" style="4" customWidth="1"/>
    <col min="5640" max="5641" width="8.83203125" style="4" customWidth="1"/>
    <col min="5642" max="5642" width="13.5" style="4" customWidth="1"/>
    <col min="5643" max="5643" width="12.6640625" style="4" customWidth="1"/>
    <col min="5644" max="5644" width="11.33203125" style="4" customWidth="1"/>
    <col min="5645" max="5645" width="12.6640625" style="4" customWidth="1"/>
    <col min="5646" max="5646" width="12.5" style="4" customWidth="1"/>
    <col min="5647" max="5888" width="9" style="4"/>
    <col min="5889" max="5889" width="2.83203125" style="4" customWidth="1"/>
    <col min="5890" max="5890" width="9" style="4" customWidth="1"/>
    <col min="5891" max="5891" width="12.6640625" style="4" customWidth="1"/>
    <col min="5892" max="5892" width="11.5" style="4" customWidth="1"/>
    <col min="5893" max="5893" width="10.1640625" style="4" customWidth="1"/>
    <col min="5894" max="5894" width="18.1640625" style="4" customWidth="1"/>
    <col min="5895" max="5895" width="10.33203125" style="4" customWidth="1"/>
    <col min="5896" max="5897" width="8.83203125" style="4" customWidth="1"/>
    <col min="5898" max="5898" width="13.5" style="4" customWidth="1"/>
    <col min="5899" max="5899" width="12.6640625" style="4" customWidth="1"/>
    <col min="5900" max="5900" width="11.33203125" style="4" customWidth="1"/>
    <col min="5901" max="5901" width="12.6640625" style="4" customWidth="1"/>
    <col min="5902" max="5902" width="12.5" style="4" customWidth="1"/>
    <col min="5903" max="6144" width="9" style="4"/>
    <col min="6145" max="6145" width="2.83203125" style="4" customWidth="1"/>
    <col min="6146" max="6146" width="9" style="4" customWidth="1"/>
    <col min="6147" max="6147" width="12.6640625" style="4" customWidth="1"/>
    <col min="6148" max="6148" width="11.5" style="4" customWidth="1"/>
    <col min="6149" max="6149" width="10.1640625" style="4" customWidth="1"/>
    <col min="6150" max="6150" width="18.1640625" style="4" customWidth="1"/>
    <col min="6151" max="6151" width="10.33203125" style="4" customWidth="1"/>
    <col min="6152" max="6153" width="8.83203125" style="4" customWidth="1"/>
    <col min="6154" max="6154" width="13.5" style="4" customWidth="1"/>
    <col min="6155" max="6155" width="12.6640625" style="4" customWidth="1"/>
    <col min="6156" max="6156" width="11.33203125" style="4" customWidth="1"/>
    <col min="6157" max="6157" width="12.6640625" style="4" customWidth="1"/>
    <col min="6158" max="6158" width="12.5" style="4" customWidth="1"/>
    <col min="6159" max="6400" width="9" style="4"/>
    <col min="6401" max="6401" width="2.83203125" style="4" customWidth="1"/>
    <col min="6402" max="6402" width="9" style="4" customWidth="1"/>
    <col min="6403" max="6403" width="12.6640625" style="4" customWidth="1"/>
    <col min="6404" max="6404" width="11.5" style="4" customWidth="1"/>
    <col min="6405" max="6405" width="10.1640625" style="4" customWidth="1"/>
    <col min="6406" max="6406" width="18.1640625" style="4" customWidth="1"/>
    <col min="6407" max="6407" width="10.33203125" style="4" customWidth="1"/>
    <col min="6408" max="6409" width="8.83203125" style="4" customWidth="1"/>
    <col min="6410" max="6410" width="13.5" style="4" customWidth="1"/>
    <col min="6411" max="6411" width="12.6640625" style="4" customWidth="1"/>
    <col min="6412" max="6412" width="11.33203125" style="4" customWidth="1"/>
    <col min="6413" max="6413" width="12.6640625" style="4" customWidth="1"/>
    <col min="6414" max="6414" width="12.5" style="4" customWidth="1"/>
    <col min="6415" max="6656" width="9" style="4"/>
    <col min="6657" max="6657" width="2.83203125" style="4" customWidth="1"/>
    <col min="6658" max="6658" width="9" style="4" customWidth="1"/>
    <col min="6659" max="6659" width="12.6640625" style="4" customWidth="1"/>
    <col min="6660" max="6660" width="11.5" style="4" customWidth="1"/>
    <col min="6661" max="6661" width="10.1640625" style="4" customWidth="1"/>
    <col min="6662" max="6662" width="18.1640625" style="4" customWidth="1"/>
    <col min="6663" max="6663" width="10.33203125" style="4" customWidth="1"/>
    <col min="6664" max="6665" width="8.83203125" style="4" customWidth="1"/>
    <col min="6666" max="6666" width="13.5" style="4" customWidth="1"/>
    <col min="6667" max="6667" width="12.6640625" style="4" customWidth="1"/>
    <col min="6668" max="6668" width="11.33203125" style="4" customWidth="1"/>
    <col min="6669" max="6669" width="12.6640625" style="4" customWidth="1"/>
    <col min="6670" max="6670" width="12.5" style="4" customWidth="1"/>
    <col min="6671" max="6912" width="9" style="4"/>
    <col min="6913" max="6913" width="2.83203125" style="4" customWidth="1"/>
    <col min="6914" max="6914" width="9" style="4" customWidth="1"/>
    <col min="6915" max="6915" width="12.6640625" style="4" customWidth="1"/>
    <col min="6916" max="6916" width="11.5" style="4" customWidth="1"/>
    <col min="6917" max="6917" width="10.1640625" style="4" customWidth="1"/>
    <col min="6918" max="6918" width="18.1640625" style="4" customWidth="1"/>
    <col min="6919" max="6919" width="10.33203125" style="4" customWidth="1"/>
    <col min="6920" max="6921" width="8.83203125" style="4" customWidth="1"/>
    <col min="6922" max="6922" width="13.5" style="4" customWidth="1"/>
    <col min="6923" max="6923" width="12.6640625" style="4" customWidth="1"/>
    <col min="6924" max="6924" width="11.33203125" style="4" customWidth="1"/>
    <col min="6925" max="6925" width="12.6640625" style="4" customWidth="1"/>
    <col min="6926" max="6926" width="12.5" style="4" customWidth="1"/>
    <col min="6927" max="7168" width="9" style="4"/>
    <col min="7169" max="7169" width="2.83203125" style="4" customWidth="1"/>
    <col min="7170" max="7170" width="9" style="4" customWidth="1"/>
    <col min="7171" max="7171" width="12.6640625" style="4" customWidth="1"/>
    <col min="7172" max="7172" width="11.5" style="4" customWidth="1"/>
    <col min="7173" max="7173" width="10.1640625" style="4" customWidth="1"/>
    <col min="7174" max="7174" width="18.1640625" style="4" customWidth="1"/>
    <col min="7175" max="7175" width="10.33203125" style="4" customWidth="1"/>
    <col min="7176" max="7177" width="8.83203125" style="4" customWidth="1"/>
    <col min="7178" max="7178" width="13.5" style="4" customWidth="1"/>
    <col min="7179" max="7179" width="12.6640625" style="4" customWidth="1"/>
    <col min="7180" max="7180" width="11.33203125" style="4" customWidth="1"/>
    <col min="7181" max="7181" width="12.6640625" style="4" customWidth="1"/>
    <col min="7182" max="7182" width="12.5" style="4" customWidth="1"/>
    <col min="7183" max="7424" width="9" style="4"/>
    <col min="7425" max="7425" width="2.83203125" style="4" customWidth="1"/>
    <col min="7426" max="7426" width="9" style="4" customWidth="1"/>
    <col min="7427" max="7427" width="12.6640625" style="4" customWidth="1"/>
    <col min="7428" max="7428" width="11.5" style="4" customWidth="1"/>
    <col min="7429" max="7429" width="10.1640625" style="4" customWidth="1"/>
    <col min="7430" max="7430" width="18.1640625" style="4" customWidth="1"/>
    <col min="7431" max="7431" width="10.33203125" style="4" customWidth="1"/>
    <col min="7432" max="7433" width="8.83203125" style="4" customWidth="1"/>
    <col min="7434" max="7434" width="13.5" style="4" customWidth="1"/>
    <col min="7435" max="7435" width="12.6640625" style="4" customWidth="1"/>
    <col min="7436" max="7436" width="11.33203125" style="4" customWidth="1"/>
    <col min="7437" max="7437" width="12.6640625" style="4" customWidth="1"/>
    <col min="7438" max="7438" width="12.5" style="4" customWidth="1"/>
    <col min="7439" max="7680" width="9" style="4"/>
    <col min="7681" max="7681" width="2.83203125" style="4" customWidth="1"/>
    <col min="7682" max="7682" width="9" style="4" customWidth="1"/>
    <col min="7683" max="7683" width="12.6640625" style="4" customWidth="1"/>
    <col min="7684" max="7684" width="11.5" style="4" customWidth="1"/>
    <col min="7685" max="7685" width="10.1640625" style="4" customWidth="1"/>
    <col min="7686" max="7686" width="18.1640625" style="4" customWidth="1"/>
    <col min="7687" max="7687" width="10.33203125" style="4" customWidth="1"/>
    <col min="7688" max="7689" width="8.83203125" style="4" customWidth="1"/>
    <col min="7690" max="7690" width="13.5" style="4" customWidth="1"/>
    <col min="7691" max="7691" width="12.6640625" style="4" customWidth="1"/>
    <col min="7692" max="7692" width="11.33203125" style="4" customWidth="1"/>
    <col min="7693" max="7693" width="12.6640625" style="4" customWidth="1"/>
    <col min="7694" max="7694" width="12.5" style="4" customWidth="1"/>
    <col min="7695" max="7936" width="9" style="4"/>
    <col min="7937" max="7937" width="2.83203125" style="4" customWidth="1"/>
    <col min="7938" max="7938" width="9" style="4" customWidth="1"/>
    <col min="7939" max="7939" width="12.6640625" style="4" customWidth="1"/>
    <col min="7940" max="7940" width="11.5" style="4" customWidth="1"/>
    <col min="7941" max="7941" width="10.1640625" style="4" customWidth="1"/>
    <col min="7942" max="7942" width="18.1640625" style="4" customWidth="1"/>
    <col min="7943" max="7943" width="10.33203125" style="4" customWidth="1"/>
    <col min="7944" max="7945" width="8.83203125" style="4" customWidth="1"/>
    <col min="7946" max="7946" width="13.5" style="4" customWidth="1"/>
    <col min="7947" max="7947" width="12.6640625" style="4" customWidth="1"/>
    <col min="7948" max="7948" width="11.33203125" style="4" customWidth="1"/>
    <col min="7949" max="7949" width="12.6640625" style="4" customWidth="1"/>
    <col min="7950" max="7950" width="12.5" style="4" customWidth="1"/>
    <col min="7951" max="8192" width="9" style="4"/>
    <col min="8193" max="8193" width="2.83203125" style="4" customWidth="1"/>
    <col min="8194" max="8194" width="9" style="4" customWidth="1"/>
    <col min="8195" max="8195" width="12.6640625" style="4" customWidth="1"/>
    <col min="8196" max="8196" width="11.5" style="4" customWidth="1"/>
    <col min="8197" max="8197" width="10.1640625" style="4" customWidth="1"/>
    <col min="8198" max="8198" width="18.1640625" style="4" customWidth="1"/>
    <col min="8199" max="8199" width="10.33203125" style="4" customWidth="1"/>
    <col min="8200" max="8201" width="8.83203125" style="4" customWidth="1"/>
    <col min="8202" max="8202" width="13.5" style="4" customWidth="1"/>
    <col min="8203" max="8203" width="12.6640625" style="4" customWidth="1"/>
    <col min="8204" max="8204" width="11.33203125" style="4" customWidth="1"/>
    <col min="8205" max="8205" width="12.6640625" style="4" customWidth="1"/>
    <col min="8206" max="8206" width="12.5" style="4" customWidth="1"/>
    <col min="8207" max="8448" width="9" style="4"/>
    <col min="8449" max="8449" width="2.83203125" style="4" customWidth="1"/>
    <col min="8450" max="8450" width="9" style="4" customWidth="1"/>
    <col min="8451" max="8451" width="12.6640625" style="4" customWidth="1"/>
    <col min="8452" max="8452" width="11.5" style="4" customWidth="1"/>
    <col min="8453" max="8453" width="10.1640625" style="4" customWidth="1"/>
    <col min="8454" max="8454" width="18.1640625" style="4" customWidth="1"/>
    <col min="8455" max="8455" width="10.33203125" style="4" customWidth="1"/>
    <col min="8456" max="8457" width="8.83203125" style="4" customWidth="1"/>
    <col min="8458" max="8458" width="13.5" style="4" customWidth="1"/>
    <col min="8459" max="8459" width="12.6640625" style="4" customWidth="1"/>
    <col min="8460" max="8460" width="11.33203125" style="4" customWidth="1"/>
    <col min="8461" max="8461" width="12.6640625" style="4" customWidth="1"/>
    <col min="8462" max="8462" width="12.5" style="4" customWidth="1"/>
    <col min="8463" max="8704" width="9" style="4"/>
    <col min="8705" max="8705" width="2.83203125" style="4" customWidth="1"/>
    <col min="8706" max="8706" width="9" style="4" customWidth="1"/>
    <col min="8707" max="8707" width="12.6640625" style="4" customWidth="1"/>
    <col min="8708" max="8708" width="11.5" style="4" customWidth="1"/>
    <col min="8709" max="8709" width="10.1640625" style="4" customWidth="1"/>
    <col min="8710" max="8710" width="18.1640625" style="4" customWidth="1"/>
    <col min="8711" max="8711" width="10.33203125" style="4" customWidth="1"/>
    <col min="8712" max="8713" width="8.83203125" style="4" customWidth="1"/>
    <col min="8714" max="8714" width="13.5" style="4" customWidth="1"/>
    <col min="8715" max="8715" width="12.6640625" style="4" customWidth="1"/>
    <col min="8716" max="8716" width="11.33203125" style="4" customWidth="1"/>
    <col min="8717" max="8717" width="12.6640625" style="4" customWidth="1"/>
    <col min="8718" max="8718" width="12.5" style="4" customWidth="1"/>
    <col min="8719" max="8960" width="9" style="4"/>
    <col min="8961" max="8961" width="2.83203125" style="4" customWidth="1"/>
    <col min="8962" max="8962" width="9" style="4" customWidth="1"/>
    <col min="8963" max="8963" width="12.6640625" style="4" customWidth="1"/>
    <col min="8964" max="8964" width="11.5" style="4" customWidth="1"/>
    <col min="8965" max="8965" width="10.1640625" style="4" customWidth="1"/>
    <col min="8966" max="8966" width="18.1640625" style="4" customWidth="1"/>
    <col min="8967" max="8967" width="10.33203125" style="4" customWidth="1"/>
    <col min="8968" max="8969" width="8.83203125" style="4" customWidth="1"/>
    <col min="8970" max="8970" width="13.5" style="4" customWidth="1"/>
    <col min="8971" max="8971" width="12.6640625" style="4" customWidth="1"/>
    <col min="8972" max="8972" width="11.33203125" style="4" customWidth="1"/>
    <col min="8973" max="8973" width="12.6640625" style="4" customWidth="1"/>
    <col min="8974" max="8974" width="12.5" style="4" customWidth="1"/>
    <col min="8975" max="9216" width="9" style="4"/>
    <col min="9217" max="9217" width="2.83203125" style="4" customWidth="1"/>
    <col min="9218" max="9218" width="9" style="4" customWidth="1"/>
    <col min="9219" max="9219" width="12.6640625" style="4" customWidth="1"/>
    <col min="9220" max="9220" width="11.5" style="4" customWidth="1"/>
    <col min="9221" max="9221" width="10.1640625" style="4" customWidth="1"/>
    <col min="9222" max="9222" width="18.1640625" style="4" customWidth="1"/>
    <col min="9223" max="9223" width="10.33203125" style="4" customWidth="1"/>
    <col min="9224" max="9225" width="8.83203125" style="4" customWidth="1"/>
    <col min="9226" max="9226" width="13.5" style="4" customWidth="1"/>
    <col min="9227" max="9227" width="12.6640625" style="4" customWidth="1"/>
    <col min="9228" max="9228" width="11.33203125" style="4" customWidth="1"/>
    <col min="9229" max="9229" width="12.6640625" style="4" customWidth="1"/>
    <col min="9230" max="9230" width="12.5" style="4" customWidth="1"/>
    <col min="9231" max="9472" width="9" style="4"/>
    <col min="9473" max="9473" width="2.83203125" style="4" customWidth="1"/>
    <col min="9474" max="9474" width="9" style="4" customWidth="1"/>
    <col min="9475" max="9475" width="12.6640625" style="4" customWidth="1"/>
    <col min="9476" max="9476" width="11.5" style="4" customWidth="1"/>
    <col min="9477" max="9477" width="10.1640625" style="4" customWidth="1"/>
    <col min="9478" max="9478" width="18.1640625" style="4" customWidth="1"/>
    <col min="9479" max="9479" width="10.33203125" style="4" customWidth="1"/>
    <col min="9480" max="9481" width="8.83203125" style="4" customWidth="1"/>
    <col min="9482" max="9482" width="13.5" style="4" customWidth="1"/>
    <col min="9483" max="9483" width="12.6640625" style="4" customWidth="1"/>
    <col min="9484" max="9484" width="11.33203125" style="4" customWidth="1"/>
    <col min="9485" max="9485" width="12.6640625" style="4" customWidth="1"/>
    <col min="9486" max="9486" width="12.5" style="4" customWidth="1"/>
    <col min="9487" max="9728" width="9" style="4"/>
    <col min="9729" max="9729" width="2.83203125" style="4" customWidth="1"/>
    <col min="9730" max="9730" width="9" style="4" customWidth="1"/>
    <col min="9731" max="9731" width="12.6640625" style="4" customWidth="1"/>
    <col min="9732" max="9732" width="11.5" style="4" customWidth="1"/>
    <col min="9733" max="9733" width="10.1640625" style="4" customWidth="1"/>
    <col min="9734" max="9734" width="18.1640625" style="4" customWidth="1"/>
    <col min="9735" max="9735" width="10.33203125" style="4" customWidth="1"/>
    <col min="9736" max="9737" width="8.83203125" style="4" customWidth="1"/>
    <col min="9738" max="9738" width="13.5" style="4" customWidth="1"/>
    <col min="9739" max="9739" width="12.6640625" style="4" customWidth="1"/>
    <col min="9740" max="9740" width="11.33203125" style="4" customWidth="1"/>
    <col min="9741" max="9741" width="12.6640625" style="4" customWidth="1"/>
    <col min="9742" max="9742" width="12.5" style="4" customWidth="1"/>
    <col min="9743" max="9984" width="9" style="4"/>
    <col min="9985" max="9985" width="2.83203125" style="4" customWidth="1"/>
    <col min="9986" max="9986" width="9" style="4" customWidth="1"/>
    <col min="9987" max="9987" width="12.6640625" style="4" customWidth="1"/>
    <col min="9988" max="9988" width="11.5" style="4" customWidth="1"/>
    <col min="9989" max="9989" width="10.1640625" style="4" customWidth="1"/>
    <col min="9990" max="9990" width="18.1640625" style="4" customWidth="1"/>
    <col min="9991" max="9991" width="10.33203125" style="4" customWidth="1"/>
    <col min="9992" max="9993" width="8.83203125" style="4" customWidth="1"/>
    <col min="9994" max="9994" width="13.5" style="4" customWidth="1"/>
    <col min="9995" max="9995" width="12.6640625" style="4" customWidth="1"/>
    <col min="9996" max="9996" width="11.33203125" style="4" customWidth="1"/>
    <col min="9997" max="9997" width="12.6640625" style="4" customWidth="1"/>
    <col min="9998" max="9998" width="12.5" style="4" customWidth="1"/>
    <col min="9999" max="10240" width="9" style="4"/>
    <col min="10241" max="10241" width="2.83203125" style="4" customWidth="1"/>
    <col min="10242" max="10242" width="9" style="4" customWidth="1"/>
    <col min="10243" max="10243" width="12.6640625" style="4" customWidth="1"/>
    <col min="10244" max="10244" width="11.5" style="4" customWidth="1"/>
    <col min="10245" max="10245" width="10.1640625" style="4" customWidth="1"/>
    <col min="10246" max="10246" width="18.1640625" style="4" customWidth="1"/>
    <col min="10247" max="10247" width="10.33203125" style="4" customWidth="1"/>
    <col min="10248" max="10249" width="8.83203125" style="4" customWidth="1"/>
    <col min="10250" max="10250" width="13.5" style="4" customWidth="1"/>
    <col min="10251" max="10251" width="12.6640625" style="4" customWidth="1"/>
    <col min="10252" max="10252" width="11.33203125" style="4" customWidth="1"/>
    <col min="10253" max="10253" width="12.6640625" style="4" customWidth="1"/>
    <col min="10254" max="10254" width="12.5" style="4" customWidth="1"/>
    <col min="10255" max="10496" width="9" style="4"/>
    <col min="10497" max="10497" width="2.83203125" style="4" customWidth="1"/>
    <col min="10498" max="10498" width="9" style="4" customWidth="1"/>
    <col min="10499" max="10499" width="12.6640625" style="4" customWidth="1"/>
    <col min="10500" max="10500" width="11.5" style="4" customWidth="1"/>
    <col min="10501" max="10501" width="10.1640625" style="4" customWidth="1"/>
    <col min="10502" max="10502" width="18.1640625" style="4" customWidth="1"/>
    <col min="10503" max="10503" width="10.33203125" style="4" customWidth="1"/>
    <col min="10504" max="10505" width="8.83203125" style="4" customWidth="1"/>
    <col min="10506" max="10506" width="13.5" style="4" customWidth="1"/>
    <col min="10507" max="10507" width="12.6640625" style="4" customWidth="1"/>
    <col min="10508" max="10508" width="11.33203125" style="4" customWidth="1"/>
    <col min="10509" max="10509" width="12.6640625" style="4" customWidth="1"/>
    <col min="10510" max="10510" width="12.5" style="4" customWidth="1"/>
    <col min="10511" max="10752" width="9" style="4"/>
    <col min="10753" max="10753" width="2.83203125" style="4" customWidth="1"/>
    <col min="10754" max="10754" width="9" style="4" customWidth="1"/>
    <col min="10755" max="10755" width="12.6640625" style="4" customWidth="1"/>
    <col min="10756" max="10756" width="11.5" style="4" customWidth="1"/>
    <col min="10757" max="10757" width="10.1640625" style="4" customWidth="1"/>
    <col min="10758" max="10758" width="18.1640625" style="4" customWidth="1"/>
    <col min="10759" max="10759" width="10.33203125" style="4" customWidth="1"/>
    <col min="10760" max="10761" width="8.83203125" style="4" customWidth="1"/>
    <col min="10762" max="10762" width="13.5" style="4" customWidth="1"/>
    <col min="10763" max="10763" width="12.6640625" style="4" customWidth="1"/>
    <col min="10764" max="10764" width="11.33203125" style="4" customWidth="1"/>
    <col min="10765" max="10765" width="12.6640625" style="4" customWidth="1"/>
    <col min="10766" max="10766" width="12.5" style="4" customWidth="1"/>
    <col min="10767" max="11008" width="9" style="4"/>
    <col min="11009" max="11009" width="2.83203125" style="4" customWidth="1"/>
    <col min="11010" max="11010" width="9" style="4" customWidth="1"/>
    <col min="11011" max="11011" width="12.6640625" style="4" customWidth="1"/>
    <col min="11012" max="11012" width="11.5" style="4" customWidth="1"/>
    <col min="11013" max="11013" width="10.1640625" style="4" customWidth="1"/>
    <col min="11014" max="11014" width="18.1640625" style="4" customWidth="1"/>
    <col min="11015" max="11015" width="10.33203125" style="4" customWidth="1"/>
    <col min="11016" max="11017" width="8.83203125" style="4" customWidth="1"/>
    <col min="11018" max="11018" width="13.5" style="4" customWidth="1"/>
    <col min="11019" max="11019" width="12.6640625" style="4" customWidth="1"/>
    <col min="11020" max="11020" width="11.33203125" style="4" customWidth="1"/>
    <col min="11021" max="11021" width="12.6640625" style="4" customWidth="1"/>
    <col min="11022" max="11022" width="12.5" style="4" customWidth="1"/>
    <col min="11023" max="11264" width="9" style="4"/>
    <col min="11265" max="11265" width="2.83203125" style="4" customWidth="1"/>
    <col min="11266" max="11266" width="9" style="4" customWidth="1"/>
    <col min="11267" max="11267" width="12.6640625" style="4" customWidth="1"/>
    <col min="11268" max="11268" width="11.5" style="4" customWidth="1"/>
    <col min="11269" max="11269" width="10.1640625" style="4" customWidth="1"/>
    <col min="11270" max="11270" width="18.1640625" style="4" customWidth="1"/>
    <col min="11271" max="11271" width="10.33203125" style="4" customWidth="1"/>
    <col min="11272" max="11273" width="8.83203125" style="4" customWidth="1"/>
    <col min="11274" max="11274" width="13.5" style="4" customWidth="1"/>
    <col min="11275" max="11275" width="12.6640625" style="4" customWidth="1"/>
    <col min="11276" max="11276" width="11.33203125" style="4" customWidth="1"/>
    <col min="11277" max="11277" width="12.6640625" style="4" customWidth="1"/>
    <col min="11278" max="11278" width="12.5" style="4" customWidth="1"/>
    <col min="11279" max="11520" width="9" style="4"/>
    <col min="11521" max="11521" width="2.83203125" style="4" customWidth="1"/>
    <col min="11522" max="11522" width="9" style="4" customWidth="1"/>
    <col min="11523" max="11523" width="12.6640625" style="4" customWidth="1"/>
    <col min="11524" max="11524" width="11.5" style="4" customWidth="1"/>
    <col min="11525" max="11525" width="10.1640625" style="4" customWidth="1"/>
    <col min="11526" max="11526" width="18.1640625" style="4" customWidth="1"/>
    <col min="11527" max="11527" width="10.33203125" style="4" customWidth="1"/>
    <col min="11528" max="11529" width="8.83203125" style="4" customWidth="1"/>
    <col min="11530" max="11530" width="13.5" style="4" customWidth="1"/>
    <col min="11531" max="11531" width="12.6640625" style="4" customWidth="1"/>
    <col min="11532" max="11532" width="11.33203125" style="4" customWidth="1"/>
    <col min="11533" max="11533" width="12.6640625" style="4" customWidth="1"/>
    <col min="11534" max="11534" width="12.5" style="4" customWidth="1"/>
    <col min="11535" max="11776" width="9" style="4"/>
    <col min="11777" max="11777" width="2.83203125" style="4" customWidth="1"/>
    <col min="11778" max="11778" width="9" style="4" customWidth="1"/>
    <col min="11779" max="11779" width="12.6640625" style="4" customWidth="1"/>
    <col min="11780" max="11780" width="11.5" style="4" customWidth="1"/>
    <col min="11781" max="11781" width="10.1640625" style="4" customWidth="1"/>
    <col min="11782" max="11782" width="18.1640625" style="4" customWidth="1"/>
    <col min="11783" max="11783" width="10.33203125" style="4" customWidth="1"/>
    <col min="11784" max="11785" width="8.83203125" style="4" customWidth="1"/>
    <col min="11786" max="11786" width="13.5" style="4" customWidth="1"/>
    <col min="11787" max="11787" width="12.6640625" style="4" customWidth="1"/>
    <col min="11788" max="11788" width="11.33203125" style="4" customWidth="1"/>
    <col min="11789" max="11789" width="12.6640625" style="4" customWidth="1"/>
    <col min="11790" max="11790" width="12.5" style="4" customWidth="1"/>
    <col min="11791" max="12032" width="9" style="4"/>
    <col min="12033" max="12033" width="2.83203125" style="4" customWidth="1"/>
    <col min="12034" max="12034" width="9" style="4" customWidth="1"/>
    <col min="12035" max="12035" width="12.6640625" style="4" customWidth="1"/>
    <col min="12036" max="12036" width="11.5" style="4" customWidth="1"/>
    <col min="12037" max="12037" width="10.1640625" style="4" customWidth="1"/>
    <col min="12038" max="12038" width="18.1640625" style="4" customWidth="1"/>
    <col min="12039" max="12039" width="10.33203125" style="4" customWidth="1"/>
    <col min="12040" max="12041" width="8.83203125" style="4" customWidth="1"/>
    <col min="12042" max="12042" width="13.5" style="4" customWidth="1"/>
    <col min="12043" max="12043" width="12.6640625" style="4" customWidth="1"/>
    <col min="12044" max="12044" width="11.33203125" style="4" customWidth="1"/>
    <col min="12045" max="12045" width="12.6640625" style="4" customWidth="1"/>
    <col min="12046" max="12046" width="12.5" style="4" customWidth="1"/>
    <col min="12047" max="12288" width="9" style="4"/>
    <col min="12289" max="12289" width="2.83203125" style="4" customWidth="1"/>
    <col min="12290" max="12290" width="9" style="4" customWidth="1"/>
    <col min="12291" max="12291" width="12.6640625" style="4" customWidth="1"/>
    <col min="12292" max="12292" width="11.5" style="4" customWidth="1"/>
    <col min="12293" max="12293" width="10.1640625" style="4" customWidth="1"/>
    <col min="12294" max="12294" width="18.1640625" style="4" customWidth="1"/>
    <col min="12295" max="12295" width="10.33203125" style="4" customWidth="1"/>
    <col min="12296" max="12297" width="8.83203125" style="4" customWidth="1"/>
    <col min="12298" max="12298" width="13.5" style="4" customWidth="1"/>
    <col min="12299" max="12299" width="12.6640625" style="4" customWidth="1"/>
    <col min="12300" max="12300" width="11.33203125" style="4" customWidth="1"/>
    <col min="12301" max="12301" width="12.6640625" style="4" customWidth="1"/>
    <col min="12302" max="12302" width="12.5" style="4" customWidth="1"/>
    <col min="12303" max="12544" width="9" style="4"/>
    <col min="12545" max="12545" width="2.83203125" style="4" customWidth="1"/>
    <col min="12546" max="12546" width="9" style="4" customWidth="1"/>
    <col min="12547" max="12547" width="12.6640625" style="4" customWidth="1"/>
    <col min="12548" max="12548" width="11.5" style="4" customWidth="1"/>
    <col min="12549" max="12549" width="10.1640625" style="4" customWidth="1"/>
    <col min="12550" max="12550" width="18.1640625" style="4" customWidth="1"/>
    <col min="12551" max="12551" width="10.33203125" style="4" customWidth="1"/>
    <col min="12552" max="12553" width="8.83203125" style="4" customWidth="1"/>
    <col min="12554" max="12554" width="13.5" style="4" customWidth="1"/>
    <col min="12555" max="12555" width="12.6640625" style="4" customWidth="1"/>
    <col min="12556" max="12556" width="11.33203125" style="4" customWidth="1"/>
    <col min="12557" max="12557" width="12.6640625" style="4" customWidth="1"/>
    <col min="12558" max="12558" width="12.5" style="4" customWidth="1"/>
    <col min="12559" max="12800" width="9" style="4"/>
    <col min="12801" max="12801" width="2.83203125" style="4" customWidth="1"/>
    <col min="12802" max="12802" width="9" style="4" customWidth="1"/>
    <col min="12803" max="12803" width="12.6640625" style="4" customWidth="1"/>
    <col min="12804" max="12804" width="11.5" style="4" customWidth="1"/>
    <col min="12805" max="12805" width="10.1640625" style="4" customWidth="1"/>
    <col min="12806" max="12806" width="18.1640625" style="4" customWidth="1"/>
    <col min="12807" max="12807" width="10.33203125" style="4" customWidth="1"/>
    <col min="12808" max="12809" width="8.83203125" style="4" customWidth="1"/>
    <col min="12810" max="12810" width="13.5" style="4" customWidth="1"/>
    <col min="12811" max="12811" width="12.6640625" style="4" customWidth="1"/>
    <col min="12812" max="12812" width="11.33203125" style="4" customWidth="1"/>
    <col min="12813" max="12813" width="12.6640625" style="4" customWidth="1"/>
    <col min="12814" max="12814" width="12.5" style="4" customWidth="1"/>
    <col min="12815" max="13056" width="9" style="4"/>
    <col min="13057" max="13057" width="2.83203125" style="4" customWidth="1"/>
    <col min="13058" max="13058" width="9" style="4" customWidth="1"/>
    <col min="13059" max="13059" width="12.6640625" style="4" customWidth="1"/>
    <col min="13060" max="13060" width="11.5" style="4" customWidth="1"/>
    <col min="13061" max="13061" width="10.1640625" style="4" customWidth="1"/>
    <col min="13062" max="13062" width="18.1640625" style="4" customWidth="1"/>
    <col min="13063" max="13063" width="10.33203125" style="4" customWidth="1"/>
    <col min="13064" max="13065" width="8.83203125" style="4" customWidth="1"/>
    <col min="13066" max="13066" width="13.5" style="4" customWidth="1"/>
    <col min="13067" max="13067" width="12.6640625" style="4" customWidth="1"/>
    <col min="13068" max="13068" width="11.33203125" style="4" customWidth="1"/>
    <col min="13069" max="13069" width="12.6640625" style="4" customWidth="1"/>
    <col min="13070" max="13070" width="12.5" style="4" customWidth="1"/>
    <col min="13071" max="13312" width="9" style="4"/>
    <col min="13313" max="13313" width="2.83203125" style="4" customWidth="1"/>
    <col min="13314" max="13314" width="9" style="4" customWidth="1"/>
    <col min="13315" max="13315" width="12.6640625" style="4" customWidth="1"/>
    <col min="13316" max="13316" width="11.5" style="4" customWidth="1"/>
    <col min="13317" max="13317" width="10.1640625" style="4" customWidth="1"/>
    <col min="13318" max="13318" width="18.1640625" style="4" customWidth="1"/>
    <col min="13319" max="13319" width="10.33203125" style="4" customWidth="1"/>
    <col min="13320" max="13321" width="8.83203125" style="4" customWidth="1"/>
    <col min="13322" max="13322" width="13.5" style="4" customWidth="1"/>
    <col min="13323" max="13323" width="12.6640625" style="4" customWidth="1"/>
    <col min="13324" max="13324" width="11.33203125" style="4" customWidth="1"/>
    <col min="13325" max="13325" width="12.6640625" style="4" customWidth="1"/>
    <col min="13326" max="13326" width="12.5" style="4" customWidth="1"/>
    <col min="13327" max="13568" width="9" style="4"/>
    <col min="13569" max="13569" width="2.83203125" style="4" customWidth="1"/>
    <col min="13570" max="13570" width="9" style="4" customWidth="1"/>
    <col min="13571" max="13571" width="12.6640625" style="4" customWidth="1"/>
    <col min="13572" max="13572" width="11.5" style="4" customWidth="1"/>
    <col min="13573" max="13573" width="10.1640625" style="4" customWidth="1"/>
    <col min="13574" max="13574" width="18.1640625" style="4" customWidth="1"/>
    <col min="13575" max="13575" width="10.33203125" style="4" customWidth="1"/>
    <col min="13576" max="13577" width="8.83203125" style="4" customWidth="1"/>
    <col min="13578" max="13578" width="13.5" style="4" customWidth="1"/>
    <col min="13579" max="13579" width="12.6640625" style="4" customWidth="1"/>
    <col min="13580" max="13580" width="11.33203125" style="4" customWidth="1"/>
    <col min="13581" max="13581" width="12.6640625" style="4" customWidth="1"/>
    <col min="13582" max="13582" width="12.5" style="4" customWidth="1"/>
    <col min="13583" max="13824" width="9" style="4"/>
    <col min="13825" max="13825" width="2.83203125" style="4" customWidth="1"/>
    <col min="13826" max="13826" width="9" style="4" customWidth="1"/>
    <col min="13827" max="13827" width="12.6640625" style="4" customWidth="1"/>
    <col min="13828" max="13828" width="11.5" style="4" customWidth="1"/>
    <col min="13829" max="13829" width="10.1640625" style="4" customWidth="1"/>
    <col min="13830" max="13830" width="18.1640625" style="4" customWidth="1"/>
    <col min="13831" max="13831" width="10.33203125" style="4" customWidth="1"/>
    <col min="13832" max="13833" width="8.83203125" style="4" customWidth="1"/>
    <col min="13834" max="13834" width="13.5" style="4" customWidth="1"/>
    <col min="13835" max="13835" width="12.6640625" style="4" customWidth="1"/>
    <col min="13836" max="13836" width="11.33203125" style="4" customWidth="1"/>
    <col min="13837" max="13837" width="12.6640625" style="4" customWidth="1"/>
    <col min="13838" max="13838" width="12.5" style="4" customWidth="1"/>
    <col min="13839" max="14080" width="9" style="4"/>
    <col min="14081" max="14081" width="2.83203125" style="4" customWidth="1"/>
    <col min="14082" max="14082" width="9" style="4" customWidth="1"/>
    <col min="14083" max="14083" width="12.6640625" style="4" customWidth="1"/>
    <col min="14084" max="14084" width="11.5" style="4" customWidth="1"/>
    <col min="14085" max="14085" width="10.1640625" style="4" customWidth="1"/>
    <col min="14086" max="14086" width="18.1640625" style="4" customWidth="1"/>
    <col min="14087" max="14087" width="10.33203125" style="4" customWidth="1"/>
    <col min="14088" max="14089" width="8.83203125" style="4" customWidth="1"/>
    <col min="14090" max="14090" width="13.5" style="4" customWidth="1"/>
    <col min="14091" max="14091" width="12.6640625" style="4" customWidth="1"/>
    <col min="14092" max="14092" width="11.33203125" style="4" customWidth="1"/>
    <col min="14093" max="14093" width="12.6640625" style="4" customWidth="1"/>
    <col min="14094" max="14094" width="12.5" style="4" customWidth="1"/>
    <col min="14095" max="14336" width="9" style="4"/>
    <col min="14337" max="14337" width="2.83203125" style="4" customWidth="1"/>
    <col min="14338" max="14338" width="9" style="4" customWidth="1"/>
    <col min="14339" max="14339" width="12.6640625" style="4" customWidth="1"/>
    <col min="14340" max="14340" width="11.5" style="4" customWidth="1"/>
    <col min="14341" max="14341" width="10.1640625" style="4" customWidth="1"/>
    <col min="14342" max="14342" width="18.1640625" style="4" customWidth="1"/>
    <col min="14343" max="14343" width="10.33203125" style="4" customWidth="1"/>
    <col min="14344" max="14345" width="8.83203125" style="4" customWidth="1"/>
    <col min="14346" max="14346" width="13.5" style="4" customWidth="1"/>
    <col min="14347" max="14347" width="12.6640625" style="4" customWidth="1"/>
    <col min="14348" max="14348" width="11.33203125" style="4" customWidth="1"/>
    <col min="14349" max="14349" width="12.6640625" style="4" customWidth="1"/>
    <col min="14350" max="14350" width="12.5" style="4" customWidth="1"/>
    <col min="14351" max="14592" width="9" style="4"/>
    <col min="14593" max="14593" width="2.83203125" style="4" customWidth="1"/>
    <col min="14594" max="14594" width="9" style="4" customWidth="1"/>
    <col min="14595" max="14595" width="12.6640625" style="4" customWidth="1"/>
    <col min="14596" max="14596" width="11.5" style="4" customWidth="1"/>
    <col min="14597" max="14597" width="10.1640625" style="4" customWidth="1"/>
    <col min="14598" max="14598" width="18.1640625" style="4" customWidth="1"/>
    <col min="14599" max="14599" width="10.33203125" style="4" customWidth="1"/>
    <col min="14600" max="14601" width="8.83203125" style="4" customWidth="1"/>
    <col min="14602" max="14602" width="13.5" style="4" customWidth="1"/>
    <col min="14603" max="14603" width="12.6640625" style="4" customWidth="1"/>
    <col min="14604" max="14604" width="11.33203125" style="4" customWidth="1"/>
    <col min="14605" max="14605" width="12.6640625" style="4" customWidth="1"/>
    <col min="14606" max="14606" width="12.5" style="4" customWidth="1"/>
    <col min="14607" max="14848" width="9" style="4"/>
    <col min="14849" max="14849" width="2.83203125" style="4" customWidth="1"/>
    <col min="14850" max="14850" width="9" style="4" customWidth="1"/>
    <col min="14851" max="14851" width="12.6640625" style="4" customWidth="1"/>
    <col min="14852" max="14852" width="11.5" style="4" customWidth="1"/>
    <col min="14853" max="14853" width="10.1640625" style="4" customWidth="1"/>
    <col min="14854" max="14854" width="18.1640625" style="4" customWidth="1"/>
    <col min="14855" max="14855" width="10.33203125" style="4" customWidth="1"/>
    <col min="14856" max="14857" width="8.83203125" style="4" customWidth="1"/>
    <col min="14858" max="14858" width="13.5" style="4" customWidth="1"/>
    <col min="14859" max="14859" width="12.6640625" style="4" customWidth="1"/>
    <col min="14860" max="14860" width="11.33203125" style="4" customWidth="1"/>
    <col min="14861" max="14861" width="12.6640625" style="4" customWidth="1"/>
    <col min="14862" max="14862" width="12.5" style="4" customWidth="1"/>
    <col min="14863" max="15104" width="9" style="4"/>
    <col min="15105" max="15105" width="2.83203125" style="4" customWidth="1"/>
    <col min="15106" max="15106" width="9" style="4" customWidth="1"/>
    <col min="15107" max="15107" width="12.6640625" style="4" customWidth="1"/>
    <col min="15108" max="15108" width="11.5" style="4" customWidth="1"/>
    <col min="15109" max="15109" width="10.1640625" style="4" customWidth="1"/>
    <col min="15110" max="15110" width="18.1640625" style="4" customWidth="1"/>
    <col min="15111" max="15111" width="10.33203125" style="4" customWidth="1"/>
    <col min="15112" max="15113" width="8.83203125" style="4" customWidth="1"/>
    <col min="15114" max="15114" width="13.5" style="4" customWidth="1"/>
    <col min="15115" max="15115" width="12.6640625" style="4" customWidth="1"/>
    <col min="15116" max="15116" width="11.33203125" style="4" customWidth="1"/>
    <col min="15117" max="15117" width="12.6640625" style="4" customWidth="1"/>
    <col min="15118" max="15118" width="12.5" style="4" customWidth="1"/>
    <col min="15119" max="15360" width="9" style="4"/>
    <col min="15361" max="15361" width="2.83203125" style="4" customWidth="1"/>
    <col min="15362" max="15362" width="9" style="4" customWidth="1"/>
    <col min="15363" max="15363" width="12.6640625" style="4" customWidth="1"/>
    <col min="15364" max="15364" width="11.5" style="4" customWidth="1"/>
    <col min="15365" max="15365" width="10.1640625" style="4" customWidth="1"/>
    <col min="15366" max="15366" width="18.1640625" style="4" customWidth="1"/>
    <col min="15367" max="15367" width="10.33203125" style="4" customWidth="1"/>
    <col min="15368" max="15369" width="8.83203125" style="4" customWidth="1"/>
    <col min="15370" max="15370" width="13.5" style="4" customWidth="1"/>
    <col min="15371" max="15371" width="12.6640625" style="4" customWidth="1"/>
    <col min="15372" max="15372" width="11.33203125" style="4" customWidth="1"/>
    <col min="15373" max="15373" width="12.6640625" style="4" customWidth="1"/>
    <col min="15374" max="15374" width="12.5" style="4" customWidth="1"/>
    <col min="15375" max="15616" width="9" style="4"/>
    <col min="15617" max="15617" width="2.83203125" style="4" customWidth="1"/>
    <col min="15618" max="15618" width="9" style="4" customWidth="1"/>
    <col min="15619" max="15619" width="12.6640625" style="4" customWidth="1"/>
    <col min="15620" max="15620" width="11.5" style="4" customWidth="1"/>
    <col min="15621" max="15621" width="10.1640625" style="4" customWidth="1"/>
    <col min="15622" max="15622" width="18.1640625" style="4" customWidth="1"/>
    <col min="15623" max="15623" width="10.33203125" style="4" customWidth="1"/>
    <col min="15624" max="15625" width="8.83203125" style="4" customWidth="1"/>
    <col min="15626" max="15626" width="13.5" style="4" customWidth="1"/>
    <col min="15627" max="15627" width="12.6640625" style="4" customWidth="1"/>
    <col min="15628" max="15628" width="11.33203125" style="4" customWidth="1"/>
    <col min="15629" max="15629" width="12.6640625" style="4" customWidth="1"/>
    <col min="15630" max="15630" width="12.5" style="4" customWidth="1"/>
    <col min="15631" max="15872" width="9" style="4"/>
    <col min="15873" max="15873" width="2.83203125" style="4" customWidth="1"/>
    <col min="15874" max="15874" width="9" style="4" customWidth="1"/>
    <col min="15875" max="15875" width="12.6640625" style="4" customWidth="1"/>
    <col min="15876" max="15876" width="11.5" style="4" customWidth="1"/>
    <col min="15877" max="15877" width="10.1640625" style="4" customWidth="1"/>
    <col min="15878" max="15878" width="18.1640625" style="4" customWidth="1"/>
    <col min="15879" max="15879" width="10.33203125" style="4" customWidth="1"/>
    <col min="15880" max="15881" width="8.83203125" style="4" customWidth="1"/>
    <col min="15882" max="15882" width="13.5" style="4" customWidth="1"/>
    <col min="15883" max="15883" width="12.6640625" style="4" customWidth="1"/>
    <col min="15884" max="15884" width="11.33203125" style="4" customWidth="1"/>
    <col min="15885" max="15885" width="12.6640625" style="4" customWidth="1"/>
    <col min="15886" max="15886" width="12.5" style="4" customWidth="1"/>
    <col min="15887" max="16128" width="9" style="4"/>
    <col min="16129" max="16129" width="2.83203125" style="4" customWidth="1"/>
    <col min="16130" max="16130" width="9" style="4" customWidth="1"/>
    <col min="16131" max="16131" width="12.6640625" style="4" customWidth="1"/>
    <col min="16132" max="16132" width="11.5" style="4" customWidth="1"/>
    <col min="16133" max="16133" width="10.1640625" style="4" customWidth="1"/>
    <col min="16134" max="16134" width="18.1640625" style="4" customWidth="1"/>
    <col min="16135" max="16135" width="10.33203125" style="4" customWidth="1"/>
    <col min="16136" max="16137" width="8.83203125" style="4" customWidth="1"/>
    <col min="16138" max="16138" width="13.5" style="4" customWidth="1"/>
    <col min="16139" max="16139" width="12.6640625" style="4" customWidth="1"/>
    <col min="16140" max="16140" width="11.33203125" style="4" customWidth="1"/>
    <col min="16141" max="16141" width="12.6640625" style="4" customWidth="1"/>
    <col min="16142" max="16142" width="12.5" style="4" customWidth="1"/>
    <col min="16143" max="16384" width="9" style="4"/>
  </cols>
  <sheetData>
    <row r="1" spans="2:11" s="1" customFormat="1" ht="42.75" customHeight="1">
      <c r="B1" s="187" t="s">
        <v>0</v>
      </c>
      <c r="C1" s="187"/>
      <c r="D1" s="187"/>
      <c r="E1" s="187"/>
      <c r="F1" s="187"/>
      <c r="G1" s="187"/>
      <c r="H1" s="187"/>
      <c r="I1" s="187"/>
      <c r="J1" s="187"/>
      <c r="K1" s="187"/>
    </row>
    <row r="2" spans="2:11" s="1" customFormat="1" ht="20.25" customHeight="1">
      <c r="B2" s="8" t="s">
        <v>1</v>
      </c>
      <c r="C2" s="9" t="s">
        <v>2</v>
      </c>
      <c r="D2" s="10" t="s">
        <v>3</v>
      </c>
      <c r="E2" s="11">
        <v>43703</v>
      </c>
      <c r="F2" s="8" t="s">
        <v>4</v>
      </c>
      <c r="G2" s="188" t="s">
        <v>5</v>
      </c>
      <c r="H2" s="189"/>
      <c r="I2" s="189"/>
      <c r="J2" s="189"/>
      <c r="K2" s="190"/>
    </row>
    <row r="3" spans="2:11" s="1" customFormat="1" ht="20.25" customHeight="1">
      <c r="B3" s="10" t="s">
        <v>6</v>
      </c>
      <c r="C3" s="12" t="s">
        <v>7</v>
      </c>
      <c r="D3" s="8" t="s">
        <v>8</v>
      </c>
      <c r="E3" s="13">
        <v>18800069726</v>
      </c>
      <c r="F3" s="10" t="s">
        <v>9</v>
      </c>
      <c r="G3" s="188"/>
      <c r="H3" s="189"/>
      <c r="I3" s="189"/>
      <c r="J3" s="189"/>
      <c r="K3" s="190"/>
    </row>
    <row r="4" spans="2:11" s="2" customFormat="1" ht="15.75" customHeight="1">
      <c r="B4" s="191"/>
      <c r="C4" s="191"/>
      <c r="D4" s="191"/>
      <c r="E4" s="191"/>
      <c r="F4" s="191"/>
      <c r="G4" s="191"/>
      <c r="H4" s="191"/>
      <c r="I4" s="191"/>
      <c r="J4" s="191"/>
      <c r="K4" s="191"/>
    </row>
    <row r="5" spans="2:11" s="3" customFormat="1" ht="36" customHeight="1">
      <c r="B5" s="14" t="s">
        <v>10</v>
      </c>
      <c r="C5" s="15" t="s">
        <v>11</v>
      </c>
      <c r="D5" s="16" t="s">
        <v>12</v>
      </c>
      <c r="E5" s="14" t="s">
        <v>13</v>
      </c>
      <c r="F5" s="14" t="s">
        <v>14</v>
      </c>
      <c r="G5" s="17" t="s">
        <v>15</v>
      </c>
      <c r="H5" s="14" t="s">
        <v>14</v>
      </c>
      <c r="I5" s="14" t="s">
        <v>16</v>
      </c>
      <c r="J5" s="14" t="s">
        <v>17</v>
      </c>
      <c r="K5" s="14" t="s">
        <v>18</v>
      </c>
    </row>
    <row r="6" spans="2:11" s="3" customFormat="1" ht="20.25" customHeight="1">
      <c r="B6" s="192" t="s">
        <v>19</v>
      </c>
      <c r="C6" s="18" t="s">
        <v>20</v>
      </c>
      <c r="D6" s="19" t="s">
        <v>21</v>
      </c>
      <c r="E6" s="20">
        <v>10</v>
      </c>
      <c r="F6" s="21" t="s">
        <v>22</v>
      </c>
      <c r="G6" s="20">
        <v>1</v>
      </c>
      <c r="H6" s="21" t="s">
        <v>23</v>
      </c>
      <c r="I6" s="125">
        <v>750</v>
      </c>
      <c r="J6" s="125">
        <f>E6*G6*I6</f>
        <v>7500</v>
      </c>
      <c r="K6" s="64" t="s">
        <v>24</v>
      </c>
    </row>
    <row r="7" spans="2:11" s="3" customFormat="1" ht="20.25" customHeight="1">
      <c r="B7" s="157"/>
      <c r="C7" s="18" t="s">
        <v>20</v>
      </c>
      <c r="D7" s="19" t="s">
        <v>25</v>
      </c>
      <c r="E7" s="20">
        <v>140</v>
      </c>
      <c r="F7" s="21" t="s">
        <v>26</v>
      </c>
      <c r="G7" s="20">
        <v>1</v>
      </c>
      <c r="H7" s="21" t="s">
        <v>23</v>
      </c>
      <c r="I7" s="125">
        <v>750</v>
      </c>
      <c r="J7" s="125">
        <f>E7*G7*I7</f>
        <v>105000</v>
      </c>
      <c r="K7" s="64" t="s">
        <v>24</v>
      </c>
    </row>
    <row r="8" spans="2:11" s="3" customFormat="1" ht="20.25" customHeight="1">
      <c r="B8" s="157"/>
      <c r="C8" s="18" t="s">
        <v>20</v>
      </c>
      <c r="D8" s="19" t="s">
        <v>21</v>
      </c>
      <c r="E8" s="20">
        <v>10</v>
      </c>
      <c r="F8" s="21" t="s">
        <v>22</v>
      </c>
      <c r="G8" s="20">
        <v>1</v>
      </c>
      <c r="H8" s="21" t="s">
        <v>23</v>
      </c>
      <c r="I8" s="125">
        <v>750</v>
      </c>
      <c r="J8" s="125">
        <f t="shared" ref="J8:J14" si="0">E8*G8*I8</f>
        <v>7500</v>
      </c>
      <c r="K8" s="64" t="s">
        <v>27</v>
      </c>
    </row>
    <row r="9" spans="2:11" s="3" customFormat="1" ht="20.25" customHeight="1">
      <c r="B9" s="157"/>
      <c r="C9" s="18" t="s">
        <v>20</v>
      </c>
      <c r="D9" s="19" t="s">
        <v>25</v>
      </c>
      <c r="E9" s="20">
        <v>140</v>
      </c>
      <c r="F9" s="21" t="s">
        <v>26</v>
      </c>
      <c r="G9" s="20">
        <v>1</v>
      </c>
      <c r="H9" s="21" t="s">
        <v>23</v>
      </c>
      <c r="I9" s="125">
        <v>750</v>
      </c>
      <c r="J9" s="125">
        <f t="shared" si="0"/>
        <v>105000</v>
      </c>
      <c r="K9" s="64" t="s">
        <v>27</v>
      </c>
    </row>
    <row r="10" spans="2:11" s="3" customFormat="1" ht="20.25" customHeight="1">
      <c r="B10" s="157"/>
      <c r="C10" s="18" t="s">
        <v>20</v>
      </c>
      <c r="D10" s="19" t="s">
        <v>21</v>
      </c>
      <c r="E10" s="20">
        <v>10</v>
      </c>
      <c r="F10" s="21" t="s">
        <v>22</v>
      </c>
      <c r="G10" s="20">
        <v>1</v>
      </c>
      <c r="H10" s="21" t="s">
        <v>23</v>
      </c>
      <c r="I10" s="125">
        <v>750</v>
      </c>
      <c r="J10" s="125">
        <f t="shared" si="0"/>
        <v>7500</v>
      </c>
      <c r="K10" s="64" t="s">
        <v>28</v>
      </c>
    </row>
    <row r="11" spans="2:11" s="3" customFormat="1" ht="20.25" customHeight="1">
      <c r="B11" s="157"/>
      <c r="C11" s="18" t="s">
        <v>20</v>
      </c>
      <c r="D11" s="19" t="s">
        <v>25</v>
      </c>
      <c r="E11" s="20">
        <v>140</v>
      </c>
      <c r="F11" s="21" t="s">
        <v>26</v>
      </c>
      <c r="G11" s="20">
        <v>1</v>
      </c>
      <c r="H11" s="21" t="s">
        <v>23</v>
      </c>
      <c r="I11" s="125">
        <v>750</v>
      </c>
      <c r="J11" s="125">
        <f t="shared" si="0"/>
        <v>105000</v>
      </c>
      <c r="K11" s="64" t="s">
        <v>28</v>
      </c>
    </row>
    <row r="12" spans="2:11" s="3" customFormat="1" ht="20.25" customHeight="1">
      <c r="B12" s="157"/>
      <c r="C12" s="18" t="s">
        <v>20</v>
      </c>
      <c r="D12" s="19" t="s">
        <v>29</v>
      </c>
      <c r="E12" s="20">
        <v>1</v>
      </c>
      <c r="F12" s="21" t="s">
        <v>30</v>
      </c>
      <c r="G12" s="20">
        <v>1</v>
      </c>
      <c r="H12" s="21" t="s">
        <v>31</v>
      </c>
      <c r="I12" s="125">
        <v>40000</v>
      </c>
      <c r="J12" s="125">
        <f t="shared" si="0"/>
        <v>40000</v>
      </c>
      <c r="K12" s="64" t="s">
        <v>32</v>
      </c>
    </row>
    <row r="13" spans="2:11" s="3" customFormat="1" ht="20.25" customHeight="1">
      <c r="B13" s="193"/>
      <c r="C13" s="18" t="s">
        <v>20</v>
      </c>
      <c r="D13" s="19" t="s">
        <v>33</v>
      </c>
      <c r="E13" s="20">
        <v>160</v>
      </c>
      <c r="F13" s="21" t="s">
        <v>34</v>
      </c>
      <c r="G13" s="20">
        <v>1</v>
      </c>
      <c r="H13" s="21" t="s">
        <v>31</v>
      </c>
      <c r="I13" s="137">
        <v>158</v>
      </c>
      <c r="J13" s="125">
        <f t="shared" si="0"/>
        <v>25280</v>
      </c>
      <c r="K13" s="64"/>
    </row>
    <row r="14" spans="2:11" s="3" customFormat="1" ht="20.25" customHeight="1">
      <c r="B14" s="193"/>
      <c r="C14" s="18" t="s">
        <v>20</v>
      </c>
      <c r="D14" s="19" t="s">
        <v>35</v>
      </c>
      <c r="E14" s="20">
        <v>16</v>
      </c>
      <c r="F14" s="21" t="s">
        <v>36</v>
      </c>
      <c r="G14" s="20">
        <v>1</v>
      </c>
      <c r="H14" s="21" t="s">
        <v>31</v>
      </c>
      <c r="I14" s="131">
        <v>3580</v>
      </c>
      <c r="J14" s="125">
        <f t="shared" si="0"/>
        <v>57280</v>
      </c>
      <c r="K14" s="65"/>
    </row>
    <row r="15" spans="2:11" s="3" customFormat="1" ht="20.25" customHeight="1">
      <c r="B15" s="158"/>
      <c r="C15" s="179" t="s">
        <v>37</v>
      </c>
      <c r="D15" s="179"/>
      <c r="E15" s="179"/>
      <c r="F15" s="179"/>
      <c r="G15" s="179"/>
      <c r="H15" s="179"/>
      <c r="I15" s="180"/>
      <c r="J15" s="123">
        <f>SUM(J6:J14)</f>
        <v>460060</v>
      </c>
      <c r="K15" s="66"/>
    </row>
    <row r="16" spans="2:11" s="3" customFormat="1" ht="20.25" customHeight="1">
      <c r="B16" s="153" t="s">
        <v>38</v>
      </c>
      <c r="C16" s="18" t="s">
        <v>39</v>
      </c>
      <c r="D16" s="19" t="s">
        <v>40</v>
      </c>
      <c r="E16" s="20">
        <v>2</v>
      </c>
      <c r="F16" s="21" t="s">
        <v>36</v>
      </c>
      <c r="G16" s="20">
        <v>1</v>
      </c>
      <c r="H16" s="20" t="s">
        <v>31</v>
      </c>
      <c r="I16" s="125">
        <v>3000</v>
      </c>
      <c r="J16" s="125">
        <f>E16*G16*I16</f>
        <v>6000</v>
      </c>
      <c r="K16" s="64" t="s">
        <v>41</v>
      </c>
    </row>
    <row r="17" spans="2:11" s="3" customFormat="1" ht="20.25" customHeight="1">
      <c r="B17" s="153"/>
      <c r="C17" s="18" t="s">
        <v>42</v>
      </c>
      <c r="D17" s="19" t="s">
        <v>43</v>
      </c>
      <c r="E17" s="20">
        <v>14</v>
      </c>
      <c r="F17" s="21" t="s">
        <v>36</v>
      </c>
      <c r="G17" s="20">
        <v>1</v>
      </c>
      <c r="H17" s="21" t="s">
        <v>31</v>
      </c>
      <c r="I17" s="125">
        <v>800</v>
      </c>
      <c r="J17" s="125">
        <f>E17*G17*I17</f>
        <v>11200</v>
      </c>
      <c r="K17" s="64" t="s">
        <v>41</v>
      </c>
    </row>
    <row r="18" spans="2:11" s="3" customFormat="1" ht="18" customHeight="1">
      <c r="B18" s="153"/>
      <c r="C18" s="18" t="s">
        <v>44</v>
      </c>
      <c r="D18" s="19" t="s">
        <v>45</v>
      </c>
      <c r="E18" s="20">
        <v>1</v>
      </c>
      <c r="F18" s="20" t="s">
        <v>30</v>
      </c>
      <c r="G18" s="20">
        <v>1</v>
      </c>
      <c r="H18" s="20" t="s">
        <v>31</v>
      </c>
      <c r="I18" s="125">
        <v>20000</v>
      </c>
      <c r="J18" s="125">
        <v>20000</v>
      </c>
      <c r="K18" s="64" t="s">
        <v>46</v>
      </c>
    </row>
    <row r="19" spans="2:11" s="3" customFormat="1" ht="18" customHeight="1">
      <c r="B19" s="154"/>
      <c r="C19" s="180" t="s">
        <v>47</v>
      </c>
      <c r="D19" s="186"/>
      <c r="E19" s="186"/>
      <c r="F19" s="186"/>
      <c r="G19" s="186"/>
      <c r="H19" s="186"/>
      <c r="I19" s="186"/>
      <c r="J19" s="126">
        <f>SUM(J16:J18)</f>
        <v>37200</v>
      </c>
      <c r="K19" s="67"/>
    </row>
    <row r="20" spans="2:11" s="3" customFormat="1" ht="18" customHeight="1">
      <c r="B20" s="164" t="s">
        <v>48</v>
      </c>
      <c r="C20" s="22" t="s">
        <v>49</v>
      </c>
      <c r="D20" s="23" t="s">
        <v>50</v>
      </c>
      <c r="E20" s="24">
        <v>8</v>
      </c>
      <c r="F20" s="25" t="s">
        <v>51</v>
      </c>
      <c r="G20" s="24">
        <v>1</v>
      </c>
      <c r="H20" s="26" t="s">
        <v>31</v>
      </c>
      <c r="I20" s="125">
        <v>400</v>
      </c>
      <c r="J20" s="127">
        <f>E20*G20*I20</f>
        <v>3200</v>
      </c>
      <c r="K20" s="138" t="s">
        <v>52</v>
      </c>
    </row>
    <row r="21" spans="2:11" s="3" customFormat="1">
      <c r="B21" s="164"/>
      <c r="C21" s="22" t="s">
        <v>53</v>
      </c>
      <c r="D21" s="23" t="s">
        <v>50</v>
      </c>
      <c r="E21" s="24">
        <v>8</v>
      </c>
      <c r="F21" s="25" t="s">
        <v>51</v>
      </c>
      <c r="G21" s="24">
        <v>1</v>
      </c>
      <c r="H21" s="26" t="s">
        <v>31</v>
      </c>
      <c r="I21" s="125">
        <v>450</v>
      </c>
      <c r="J21" s="125">
        <f>E21*G21*I21</f>
        <v>3600</v>
      </c>
      <c r="K21" s="139"/>
    </row>
    <row r="22" spans="2:11" s="3" customFormat="1">
      <c r="B22" s="164"/>
      <c r="C22" s="22" t="s">
        <v>54</v>
      </c>
      <c r="D22" s="23" t="s">
        <v>50</v>
      </c>
      <c r="E22" s="24">
        <v>4</v>
      </c>
      <c r="F22" s="25" t="s">
        <v>51</v>
      </c>
      <c r="G22" s="24">
        <v>1</v>
      </c>
      <c r="H22" s="26" t="s">
        <v>31</v>
      </c>
      <c r="I22" s="125">
        <v>750</v>
      </c>
      <c r="J22" s="125">
        <f t="shared" ref="J22:J26" si="1">E22*G22*I22</f>
        <v>3000</v>
      </c>
      <c r="K22" s="139"/>
    </row>
    <row r="23" spans="2:11" s="3" customFormat="1">
      <c r="B23" s="165"/>
      <c r="C23" s="18" t="s">
        <v>55</v>
      </c>
      <c r="D23" s="27" t="s">
        <v>50</v>
      </c>
      <c r="E23" s="20">
        <v>2</v>
      </c>
      <c r="F23" s="25" t="s">
        <v>51</v>
      </c>
      <c r="G23" s="24">
        <v>1</v>
      </c>
      <c r="H23" s="26" t="s">
        <v>31</v>
      </c>
      <c r="I23" s="125">
        <v>800</v>
      </c>
      <c r="J23" s="125">
        <f t="shared" si="1"/>
        <v>1600</v>
      </c>
      <c r="K23" s="139"/>
    </row>
    <row r="24" spans="2:11" s="3" customFormat="1">
      <c r="B24" s="165"/>
      <c r="C24" s="18" t="s">
        <v>56</v>
      </c>
      <c r="D24" s="28" t="s">
        <v>50</v>
      </c>
      <c r="E24" s="29">
        <v>2</v>
      </c>
      <c r="F24" s="25" t="s">
        <v>51</v>
      </c>
      <c r="G24" s="24">
        <v>1</v>
      </c>
      <c r="H24" s="26" t="s">
        <v>31</v>
      </c>
      <c r="I24" s="125">
        <v>900</v>
      </c>
      <c r="J24" s="125">
        <f t="shared" si="1"/>
        <v>1800</v>
      </c>
      <c r="K24" s="139"/>
    </row>
    <row r="25" spans="2:11" s="3" customFormat="1">
      <c r="B25" s="166"/>
      <c r="C25" s="18" t="s">
        <v>55</v>
      </c>
      <c r="D25" s="30" t="s">
        <v>57</v>
      </c>
      <c r="E25" s="29">
        <v>1</v>
      </c>
      <c r="F25" s="25" t="s">
        <v>51</v>
      </c>
      <c r="G25" s="29">
        <v>1</v>
      </c>
      <c r="H25" s="25" t="s">
        <v>58</v>
      </c>
      <c r="I25" s="125">
        <v>2000</v>
      </c>
      <c r="J25" s="125">
        <f t="shared" si="1"/>
        <v>2000</v>
      </c>
      <c r="K25" s="139"/>
    </row>
    <row r="26" spans="2:11" s="3" customFormat="1">
      <c r="B26" s="166"/>
      <c r="C26" s="19" t="s">
        <v>56</v>
      </c>
      <c r="D26" s="30" t="s">
        <v>57</v>
      </c>
      <c r="E26" s="29">
        <v>3</v>
      </c>
      <c r="F26" s="25" t="s">
        <v>51</v>
      </c>
      <c r="G26" s="29">
        <v>1</v>
      </c>
      <c r="H26" s="25" t="s">
        <v>58</v>
      </c>
      <c r="I26" s="125">
        <v>2500</v>
      </c>
      <c r="J26" s="125">
        <f t="shared" si="1"/>
        <v>7500</v>
      </c>
      <c r="K26" s="140"/>
    </row>
    <row r="27" spans="2:11" s="3" customFormat="1" ht="18" customHeight="1">
      <c r="B27" s="167"/>
      <c r="C27" s="179" t="s">
        <v>59</v>
      </c>
      <c r="D27" s="179"/>
      <c r="E27" s="179"/>
      <c r="F27" s="179"/>
      <c r="G27" s="179"/>
      <c r="H27" s="179"/>
      <c r="I27" s="180"/>
      <c r="J27" s="128">
        <f>SUM(J20:J26)</f>
        <v>22700</v>
      </c>
      <c r="K27" s="66"/>
    </row>
    <row r="28" spans="2:11" s="3" customFormat="1">
      <c r="B28" s="168" t="s">
        <v>60</v>
      </c>
      <c r="C28" s="31" t="s">
        <v>61</v>
      </c>
      <c r="D28" s="32"/>
      <c r="E28" s="33"/>
      <c r="F28" s="34"/>
      <c r="G28" s="33"/>
      <c r="H28" s="34"/>
      <c r="I28" s="122"/>
      <c r="J28" s="129"/>
      <c r="K28" s="68"/>
    </row>
    <row r="29" spans="2:11" s="3" customFormat="1">
      <c r="B29" s="169"/>
      <c r="C29" s="35" t="s">
        <v>62</v>
      </c>
      <c r="D29" s="36" t="s">
        <v>63</v>
      </c>
      <c r="E29" s="37">
        <v>1</v>
      </c>
      <c r="F29" s="38" t="s">
        <v>64</v>
      </c>
      <c r="G29" s="39">
        <v>1</v>
      </c>
      <c r="H29" s="40" t="s">
        <v>58</v>
      </c>
      <c r="I29" s="125">
        <v>1500</v>
      </c>
      <c r="J29" s="125">
        <f>I29*G29*E29</f>
        <v>1500</v>
      </c>
      <c r="K29" s="69"/>
    </row>
    <row r="30" spans="2:11" s="3" customFormat="1">
      <c r="B30" s="169"/>
      <c r="C30" s="41" t="s">
        <v>65</v>
      </c>
      <c r="D30" s="42" t="s">
        <v>66</v>
      </c>
      <c r="E30" s="43">
        <v>4</v>
      </c>
      <c r="F30" s="44" t="s">
        <v>64</v>
      </c>
      <c r="G30" s="39">
        <v>1</v>
      </c>
      <c r="H30" s="40" t="s">
        <v>58</v>
      </c>
      <c r="I30" s="125">
        <v>500</v>
      </c>
      <c r="J30" s="125">
        <f t="shared" ref="J30:J53" si="2">I30*G30*E30</f>
        <v>2000</v>
      </c>
      <c r="K30" s="69" t="s">
        <v>67</v>
      </c>
    </row>
    <row r="31" spans="2:11" s="3" customFormat="1">
      <c r="B31" s="169"/>
      <c r="C31" s="35" t="s">
        <v>68</v>
      </c>
      <c r="D31" s="36" t="s">
        <v>69</v>
      </c>
      <c r="E31" s="37">
        <v>2</v>
      </c>
      <c r="F31" s="38" t="s">
        <v>70</v>
      </c>
      <c r="G31" s="39">
        <v>1</v>
      </c>
      <c r="H31" s="40" t="s">
        <v>58</v>
      </c>
      <c r="I31" s="125">
        <v>200</v>
      </c>
      <c r="J31" s="125">
        <f t="shared" si="2"/>
        <v>400</v>
      </c>
      <c r="K31" s="69"/>
    </row>
    <row r="32" spans="2:11" s="3" customFormat="1">
      <c r="B32" s="169"/>
      <c r="C32" s="35" t="s">
        <v>71</v>
      </c>
      <c r="D32" s="36" t="s">
        <v>72</v>
      </c>
      <c r="E32" s="37">
        <v>20</v>
      </c>
      <c r="F32" s="38" t="s">
        <v>64</v>
      </c>
      <c r="G32" s="39">
        <v>1</v>
      </c>
      <c r="H32" s="40" t="s">
        <v>58</v>
      </c>
      <c r="I32" s="125">
        <v>500</v>
      </c>
      <c r="J32" s="125">
        <f t="shared" si="2"/>
        <v>10000</v>
      </c>
      <c r="K32" s="69"/>
    </row>
    <row r="33" spans="2:11" s="3" customFormat="1">
      <c r="B33" s="169"/>
      <c r="C33" s="35" t="s">
        <v>73</v>
      </c>
      <c r="D33" s="36" t="s">
        <v>74</v>
      </c>
      <c r="E33" s="37">
        <v>12</v>
      </c>
      <c r="F33" s="38" t="s">
        <v>75</v>
      </c>
      <c r="G33" s="39">
        <v>1</v>
      </c>
      <c r="H33" s="40" t="s">
        <v>58</v>
      </c>
      <c r="I33" s="125">
        <v>600</v>
      </c>
      <c r="J33" s="125">
        <f t="shared" si="2"/>
        <v>7200</v>
      </c>
      <c r="K33" s="69"/>
    </row>
    <row r="34" spans="2:11" s="3" customFormat="1">
      <c r="B34" s="169"/>
      <c r="C34" s="41" t="s">
        <v>76</v>
      </c>
      <c r="D34" s="42" t="s">
        <v>77</v>
      </c>
      <c r="E34" s="43">
        <v>20</v>
      </c>
      <c r="F34" s="44" t="s">
        <v>64</v>
      </c>
      <c r="G34" s="39">
        <v>1</v>
      </c>
      <c r="H34" s="40" t="s">
        <v>58</v>
      </c>
      <c r="I34" s="125">
        <v>250</v>
      </c>
      <c r="J34" s="125">
        <f t="shared" si="2"/>
        <v>5000</v>
      </c>
      <c r="K34" s="69"/>
    </row>
    <row r="35" spans="2:11" s="3" customFormat="1">
      <c r="B35" s="169"/>
      <c r="C35" s="35" t="s">
        <v>78</v>
      </c>
      <c r="D35" s="36" t="s">
        <v>79</v>
      </c>
      <c r="E35" s="37">
        <v>2</v>
      </c>
      <c r="F35" s="38" t="s">
        <v>80</v>
      </c>
      <c r="G35" s="39">
        <v>1</v>
      </c>
      <c r="H35" s="40" t="s">
        <v>58</v>
      </c>
      <c r="I35" s="125">
        <v>200</v>
      </c>
      <c r="J35" s="125">
        <f t="shared" si="2"/>
        <v>400</v>
      </c>
      <c r="K35" s="69"/>
    </row>
    <row r="36" spans="2:11" s="3" customFormat="1">
      <c r="B36" s="169"/>
      <c r="C36" s="35" t="s">
        <v>81</v>
      </c>
      <c r="D36" s="36" t="s">
        <v>82</v>
      </c>
      <c r="E36" s="37">
        <v>1</v>
      </c>
      <c r="F36" s="38" t="s">
        <v>83</v>
      </c>
      <c r="G36" s="39">
        <v>1</v>
      </c>
      <c r="H36" s="40" t="s">
        <v>58</v>
      </c>
      <c r="I36" s="125">
        <v>500</v>
      </c>
      <c r="J36" s="125">
        <f t="shared" si="2"/>
        <v>500</v>
      </c>
      <c r="K36" s="69"/>
    </row>
    <row r="37" spans="2:11" s="3" customFormat="1">
      <c r="B37" s="169"/>
      <c r="C37" s="35" t="s">
        <v>84</v>
      </c>
      <c r="D37" s="36" t="s">
        <v>85</v>
      </c>
      <c r="E37" s="37">
        <v>1</v>
      </c>
      <c r="F37" s="38" t="s">
        <v>64</v>
      </c>
      <c r="G37" s="39">
        <v>1</v>
      </c>
      <c r="H37" s="40" t="s">
        <v>58</v>
      </c>
      <c r="I37" s="125">
        <v>500</v>
      </c>
      <c r="J37" s="125">
        <f t="shared" si="2"/>
        <v>500</v>
      </c>
      <c r="K37" s="69"/>
    </row>
    <row r="38" spans="2:11" s="3" customFormat="1">
      <c r="B38" s="169"/>
      <c r="C38" s="35" t="s">
        <v>86</v>
      </c>
      <c r="D38" s="36" t="s">
        <v>87</v>
      </c>
      <c r="E38" s="37">
        <v>1</v>
      </c>
      <c r="F38" s="38" t="s">
        <v>64</v>
      </c>
      <c r="G38" s="39">
        <v>1</v>
      </c>
      <c r="H38" s="40" t="s">
        <v>58</v>
      </c>
      <c r="I38" s="125">
        <v>500</v>
      </c>
      <c r="J38" s="125">
        <f t="shared" si="2"/>
        <v>500</v>
      </c>
      <c r="K38" s="69"/>
    </row>
    <row r="39" spans="2:11" s="3" customFormat="1">
      <c r="B39" s="169"/>
      <c r="C39" s="35" t="s">
        <v>88</v>
      </c>
      <c r="D39" s="36" t="s">
        <v>89</v>
      </c>
      <c r="E39" s="37">
        <v>2</v>
      </c>
      <c r="F39" s="38" t="s">
        <v>64</v>
      </c>
      <c r="G39" s="39">
        <v>1</v>
      </c>
      <c r="H39" s="40" t="s">
        <v>58</v>
      </c>
      <c r="I39" s="125">
        <v>900</v>
      </c>
      <c r="J39" s="125">
        <f t="shared" si="2"/>
        <v>1800</v>
      </c>
      <c r="K39" s="69"/>
    </row>
    <row r="40" spans="2:11" s="3" customFormat="1">
      <c r="B40" s="169"/>
      <c r="C40" s="35" t="s">
        <v>90</v>
      </c>
      <c r="D40" s="36" t="s">
        <v>91</v>
      </c>
      <c r="E40" s="37">
        <v>1</v>
      </c>
      <c r="F40" s="38" t="s">
        <v>92</v>
      </c>
      <c r="G40" s="39">
        <v>1</v>
      </c>
      <c r="H40" s="40" t="s">
        <v>58</v>
      </c>
      <c r="I40" s="125">
        <v>0</v>
      </c>
      <c r="J40" s="125">
        <f t="shared" si="2"/>
        <v>0</v>
      </c>
      <c r="K40" s="69"/>
    </row>
    <row r="41" spans="2:11" s="3" customFormat="1">
      <c r="B41" s="169"/>
      <c r="C41" s="35" t="s">
        <v>93</v>
      </c>
      <c r="D41" s="36" t="s">
        <v>94</v>
      </c>
      <c r="E41" s="37">
        <v>1</v>
      </c>
      <c r="F41" s="38" t="s">
        <v>83</v>
      </c>
      <c r="G41" s="39">
        <v>1</v>
      </c>
      <c r="H41" s="40" t="s">
        <v>58</v>
      </c>
      <c r="I41" s="125">
        <v>500</v>
      </c>
      <c r="J41" s="125">
        <f t="shared" si="2"/>
        <v>500</v>
      </c>
      <c r="K41" s="69"/>
    </row>
    <row r="42" spans="2:11" s="3" customFormat="1">
      <c r="B42" s="169"/>
      <c r="C42" s="35" t="s">
        <v>95</v>
      </c>
      <c r="D42" s="36" t="s">
        <v>96</v>
      </c>
      <c r="E42" s="37">
        <v>16</v>
      </c>
      <c r="F42" s="38" t="s">
        <v>97</v>
      </c>
      <c r="G42" s="39">
        <v>1</v>
      </c>
      <c r="H42" s="40" t="s">
        <v>58</v>
      </c>
      <c r="I42" s="125">
        <v>80</v>
      </c>
      <c r="J42" s="125">
        <f t="shared" si="2"/>
        <v>1280</v>
      </c>
      <c r="K42" s="69"/>
    </row>
    <row r="43" spans="2:11" s="3" customFormat="1">
      <c r="B43" s="169"/>
      <c r="C43" s="35" t="s">
        <v>98</v>
      </c>
      <c r="D43" s="36" t="s">
        <v>99</v>
      </c>
      <c r="E43" s="37">
        <v>40</v>
      </c>
      <c r="F43" s="38" t="s">
        <v>97</v>
      </c>
      <c r="G43" s="39">
        <v>1</v>
      </c>
      <c r="H43" s="40" t="s">
        <v>58</v>
      </c>
      <c r="I43" s="125">
        <v>80</v>
      </c>
      <c r="J43" s="125">
        <f t="shared" si="2"/>
        <v>3200</v>
      </c>
      <c r="K43" s="69"/>
    </row>
    <row r="44" spans="2:11" s="3" customFormat="1">
      <c r="B44" s="169"/>
      <c r="C44" s="45" t="s">
        <v>100</v>
      </c>
      <c r="D44" s="46" t="s">
        <v>101</v>
      </c>
      <c r="E44" s="47">
        <v>1</v>
      </c>
      <c r="F44" s="48" t="s">
        <v>83</v>
      </c>
      <c r="G44" s="39">
        <v>1</v>
      </c>
      <c r="H44" s="40" t="s">
        <v>58</v>
      </c>
      <c r="I44" s="125">
        <v>4000</v>
      </c>
      <c r="J44" s="125">
        <f t="shared" si="2"/>
        <v>4000</v>
      </c>
      <c r="K44" s="69"/>
    </row>
    <row r="45" spans="2:11" s="3" customFormat="1">
      <c r="B45" s="169"/>
      <c r="C45" s="49" t="s">
        <v>102</v>
      </c>
      <c r="D45" s="50"/>
      <c r="E45" s="51"/>
      <c r="F45" s="40"/>
      <c r="G45" s="51"/>
      <c r="H45" s="40"/>
      <c r="I45" s="125"/>
      <c r="J45" s="125"/>
      <c r="K45" s="69"/>
    </row>
    <row r="46" spans="2:11" s="3" customFormat="1">
      <c r="B46" s="169"/>
      <c r="C46" s="52" t="s">
        <v>103</v>
      </c>
      <c r="D46" s="53" t="s">
        <v>104</v>
      </c>
      <c r="E46" s="54">
        <v>8</v>
      </c>
      <c r="F46" s="55" t="s">
        <v>105</v>
      </c>
      <c r="G46" s="56">
        <v>1</v>
      </c>
      <c r="H46" s="40" t="s">
        <v>58</v>
      </c>
      <c r="I46" s="125">
        <v>800</v>
      </c>
      <c r="J46" s="125">
        <f t="shared" si="2"/>
        <v>6400</v>
      </c>
      <c r="K46" s="69"/>
    </row>
    <row r="47" spans="2:11" s="3" customFormat="1">
      <c r="B47" s="169"/>
      <c r="C47" s="52" t="s">
        <v>106</v>
      </c>
      <c r="D47" s="53" t="s">
        <v>107</v>
      </c>
      <c r="E47" s="54">
        <v>2</v>
      </c>
      <c r="F47" s="55" t="s">
        <v>105</v>
      </c>
      <c r="G47" s="56">
        <v>1</v>
      </c>
      <c r="H47" s="40" t="s">
        <v>58</v>
      </c>
      <c r="I47" s="125">
        <v>800</v>
      </c>
      <c r="J47" s="125">
        <f t="shared" si="2"/>
        <v>1600</v>
      </c>
      <c r="K47" s="69"/>
    </row>
    <row r="48" spans="2:11" s="3" customFormat="1">
      <c r="B48" s="169"/>
      <c r="C48" s="52" t="s">
        <v>108</v>
      </c>
      <c r="D48" s="53" t="s">
        <v>109</v>
      </c>
      <c r="E48" s="54">
        <v>2</v>
      </c>
      <c r="F48" s="55" t="s">
        <v>105</v>
      </c>
      <c r="G48" s="56">
        <v>1</v>
      </c>
      <c r="H48" s="40" t="s">
        <v>58</v>
      </c>
      <c r="I48" s="125">
        <v>800</v>
      </c>
      <c r="J48" s="125">
        <f t="shared" si="2"/>
        <v>1600</v>
      </c>
      <c r="K48" s="69"/>
    </row>
    <row r="49" spans="2:11" s="3" customFormat="1">
      <c r="B49" s="169"/>
      <c r="C49" s="52" t="s">
        <v>110</v>
      </c>
      <c r="D49" s="53" t="s">
        <v>111</v>
      </c>
      <c r="E49" s="54">
        <v>2</v>
      </c>
      <c r="F49" s="55" t="s">
        <v>105</v>
      </c>
      <c r="G49" s="56">
        <v>1</v>
      </c>
      <c r="H49" s="40" t="s">
        <v>58</v>
      </c>
      <c r="I49" s="125">
        <v>800</v>
      </c>
      <c r="J49" s="125">
        <f t="shared" si="2"/>
        <v>1600</v>
      </c>
      <c r="K49" s="69"/>
    </row>
    <row r="50" spans="2:11" s="3" customFormat="1">
      <c r="B50" s="169"/>
      <c r="C50" s="52" t="s">
        <v>112</v>
      </c>
      <c r="D50" s="53" t="s">
        <v>113</v>
      </c>
      <c r="E50" s="54">
        <v>2</v>
      </c>
      <c r="F50" s="55" t="s">
        <v>64</v>
      </c>
      <c r="G50" s="56">
        <v>1</v>
      </c>
      <c r="H50" s="40" t="s">
        <v>58</v>
      </c>
      <c r="I50" s="125">
        <v>800</v>
      </c>
      <c r="J50" s="125">
        <f t="shared" si="2"/>
        <v>1600</v>
      </c>
      <c r="K50" s="69"/>
    </row>
    <row r="51" spans="2:11" s="3" customFormat="1">
      <c r="B51" s="169"/>
      <c r="C51" s="52" t="s">
        <v>114</v>
      </c>
      <c r="D51" s="53" t="s">
        <v>115</v>
      </c>
      <c r="E51" s="54">
        <v>4</v>
      </c>
      <c r="F51" s="55" t="s">
        <v>105</v>
      </c>
      <c r="G51" s="56">
        <v>1</v>
      </c>
      <c r="H51" s="40" t="s">
        <v>58</v>
      </c>
      <c r="I51" s="125">
        <v>800</v>
      </c>
      <c r="J51" s="125">
        <f t="shared" si="2"/>
        <v>3200</v>
      </c>
      <c r="K51" s="69"/>
    </row>
    <row r="52" spans="2:11" s="3" customFormat="1">
      <c r="B52" s="169"/>
      <c r="C52" s="52" t="s">
        <v>116</v>
      </c>
      <c r="D52" s="53" t="s">
        <v>117</v>
      </c>
      <c r="E52" s="54">
        <v>1</v>
      </c>
      <c r="F52" s="55" t="s">
        <v>64</v>
      </c>
      <c r="G52" s="56">
        <v>1</v>
      </c>
      <c r="H52" s="40" t="s">
        <v>58</v>
      </c>
      <c r="I52" s="125">
        <v>2000</v>
      </c>
      <c r="J52" s="125">
        <f t="shared" si="2"/>
        <v>2000</v>
      </c>
      <c r="K52" s="69"/>
    </row>
    <row r="53" spans="2:11" s="3" customFormat="1">
      <c r="B53" s="169"/>
      <c r="C53" s="52" t="s">
        <v>118</v>
      </c>
      <c r="D53" s="53" t="s">
        <v>119</v>
      </c>
      <c r="E53" s="54">
        <v>6</v>
      </c>
      <c r="F53" s="55" t="s">
        <v>75</v>
      </c>
      <c r="G53" s="56">
        <v>1</v>
      </c>
      <c r="H53" s="40" t="s">
        <v>58</v>
      </c>
      <c r="I53" s="125">
        <v>200</v>
      </c>
      <c r="J53" s="125">
        <f t="shared" si="2"/>
        <v>1200</v>
      </c>
      <c r="K53" s="69"/>
    </row>
    <row r="54" spans="2:11" s="3" customFormat="1">
      <c r="B54" s="169"/>
      <c r="C54" s="52" t="s">
        <v>120</v>
      </c>
      <c r="D54" s="53" t="s">
        <v>121</v>
      </c>
      <c r="E54" s="54">
        <v>1</v>
      </c>
      <c r="F54" s="55" t="s">
        <v>64</v>
      </c>
      <c r="G54" s="56">
        <v>1</v>
      </c>
      <c r="H54" s="40" t="s">
        <v>58</v>
      </c>
      <c r="I54" s="125">
        <v>500</v>
      </c>
      <c r="J54" s="125">
        <f>I54*G54*E54</f>
        <v>500</v>
      </c>
      <c r="K54" s="69"/>
    </row>
    <row r="55" spans="2:11" s="3" customFormat="1">
      <c r="B55" s="169"/>
      <c r="C55" s="52" t="s">
        <v>122</v>
      </c>
      <c r="D55" s="53" t="s">
        <v>123</v>
      </c>
      <c r="E55" s="54">
        <v>1</v>
      </c>
      <c r="F55" s="55" t="s">
        <v>83</v>
      </c>
      <c r="G55" s="56">
        <v>1</v>
      </c>
      <c r="H55" s="40" t="s">
        <v>58</v>
      </c>
      <c r="I55" s="125">
        <v>0</v>
      </c>
      <c r="J55" s="125">
        <f>I55*G55*E55</f>
        <v>0</v>
      </c>
      <c r="K55" s="69"/>
    </row>
    <row r="56" spans="2:11" s="3" customFormat="1">
      <c r="B56" s="169"/>
      <c r="C56" s="52" t="s">
        <v>90</v>
      </c>
      <c r="D56" s="53" t="s">
        <v>124</v>
      </c>
      <c r="E56" s="54">
        <v>1</v>
      </c>
      <c r="F56" s="55" t="s">
        <v>92</v>
      </c>
      <c r="G56" s="56">
        <v>1</v>
      </c>
      <c r="H56" s="40" t="s">
        <v>58</v>
      </c>
      <c r="I56" s="125">
        <v>0</v>
      </c>
      <c r="J56" s="125">
        <f>I56*G56*E56</f>
        <v>0</v>
      </c>
      <c r="K56" s="69"/>
    </row>
    <row r="57" spans="2:11" s="3" customFormat="1">
      <c r="B57" s="169"/>
      <c r="C57" s="57" t="s">
        <v>125</v>
      </c>
      <c r="D57" s="58"/>
      <c r="E57" s="59"/>
      <c r="F57" s="60"/>
      <c r="G57" s="56"/>
      <c r="H57" s="40"/>
      <c r="I57" s="125"/>
      <c r="J57" s="130"/>
      <c r="K57" s="69"/>
    </row>
    <row r="58" spans="2:11" s="3" customFormat="1">
      <c r="B58" s="169"/>
      <c r="C58" s="61" t="s">
        <v>126</v>
      </c>
      <c r="D58" s="58" t="s">
        <v>127</v>
      </c>
      <c r="E58" s="59">
        <v>135</v>
      </c>
      <c r="F58" s="60" t="s">
        <v>128</v>
      </c>
      <c r="G58" s="56">
        <v>1</v>
      </c>
      <c r="H58" s="40" t="s">
        <v>58</v>
      </c>
      <c r="I58" s="125">
        <v>600</v>
      </c>
      <c r="J58" s="125">
        <f>E58*G58*I58</f>
        <v>81000</v>
      </c>
      <c r="K58" s="69"/>
    </row>
    <row r="59" spans="2:11" s="3" customFormat="1">
      <c r="B59" s="169"/>
      <c r="C59" s="61" t="s">
        <v>129</v>
      </c>
      <c r="D59" s="58" t="s">
        <v>130</v>
      </c>
      <c r="E59" s="59">
        <v>1</v>
      </c>
      <c r="F59" s="60" t="s">
        <v>83</v>
      </c>
      <c r="G59" s="56">
        <v>1</v>
      </c>
      <c r="H59" s="40" t="s">
        <v>58</v>
      </c>
      <c r="I59" s="125">
        <v>25000</v>
      </c>
      <c r="J59" s="125">
        <f t="shared" ref="J59:J63" si="3">E59*G59*I59</f>
        <v>25000</v>
      </c>
      <c r="K59" s="69"/>
    </row>
    <row r="60" spans="2:11" s="3" customFormat="1">
      <c r="B60" s="169"/>
      <c r="C60" s="61" t="s">
        <v>131</v>
      </c>
      <c r="D60" s="58" t="s">
        <v>132</v>
      </c>
      <c r="E60" s="59">
        <v>2</v>
      </c>
      <c r="F60" s="60" t="s">
        <v>83</v>
      </c>
      <c r="G60" s="56">
        <v>1</v>
      </c>
      <c r="H60" s="40" t="s">
        <v>58</v>
      </c>
      <c r="I60" s="125">
        <v>8000</v>
      </c>
      <c r="J60" s="125">
        <f t="shared" si="3"/>
        <v>16000</v>
      </c>
      <c r="K60" s="69"/>
    </row>
    <row r="61" spans="2:11" s="3" customFormat="1">
      <c r="B61" s="169"/>
      <c r="C61" s="61" t="s">
        <v>133</v>
      </c>
      <c r="D61" s="58" t="s">
        <v>134</v>
      </c>
      <c r="E61" s="59">
        <v>5</v>
      </c>
      <c r="F61" s="60" t="s">
        <v>64</v>
      </c>
      <c r="G61" s="56">
        <v>1</v>
      </c>
      <c r="H61" s="40" t="s">
        <v>58</v>
      </c>
      <c r="I61" s="125">
        <v>500</v>
      </c>
      <c r="J61" s="125">
        <f t="shared" si="3"/>
        <v>2500</v>
      </c>
      <c r="K61" s="69"/>
    </row>
    <row r="62" spans="2:11" s="3" customFormat="1">
      <c r="B62" s="169"/>
      <c r="C62" s="49" t="s">
        <v>135</v>
      </c>
      <c r="D62" s="50"/>
      <c r="E62" s="51"/>
      <c r="F62" s="40"/>
      <c r="G62" s="51"/>
      <c r="H62" s="40"/>
      <c r="I62" s="125"/>
      <c r="J62" s="125">
        <f t="shared" si="3"/>
        <v>0</v>
      </c>
      <c r="K62" s="69"/>
    </row>
    <row r="63" spans="2:11" s="3" customFormat="1">
      <c r="B63" s="169"/>
      <c r="C63" s="62" t="s">
        <v>136</v>
      </c>
      <c r="D63" s="62"/>
      <c r="E63" s="63">
        <v>30</v>
      </c>
      <c r="F63" s="63" t="s">
        <v>34</v>
      </c>
      <c r="G63" s="63">
        <v>2</v>
      </c>
      <c r="H63" s="40" t="s">
        <v>58</v>
      </c>
      <c r="I63" s="125">
        <v>300</v>
      </c>
      <c r="J63" s="125">
        <f t="shared" si="3"/>
        <v>18000</v>
      </c>
      <c r="K63" s="69" t="s">
        <v>137</v>
      </c>
    </row>
    <row r="64" spans="2:11" s="3" customFormat="1">
      <c r="B64" s="169"/>
      <c r="C64" s="62" t="s">
        <v>138</v>
      </c>
      <c r="D64" s="62"/>
      <c r="E64" s="63">
        <v>6</v>
      </c>
      <c r="F64" s="63" t="s">
        <v>139</v>
      </c>
      <c r="G64" s="63">
        <v>2</v>
      </c>
      <c r="H64" s="40" t="s">
        <v>58</v>
      </c>
      <c r="I64" s="125">
        <v>800</v>
      </c>
      <c r="J64" s="125">
        <f>I64*G64*E64</f>
        <v>9600</v>
      </c>
      <c r="K64" s="69" t="s">
        <v>140</v>
      </c>
    </row>
    <row r="65" spans="2:11" s="3" customFormat="1">
      <c r="B65" s="170"/>
      <c r="C65" s="179" t="s">
        <v>141</v>
      </c>
      <c r="D65" s="179"/>
      <c r="E65" s="179"/>
      <c r="F65" s="179"/>
      <c r="G65" s="179"/>
      <c r="H65" s="179"/>
      <c r="I65" s="180"/>
      <c r="J65" s="128">
        <f>SUM(J29:J64)</f>
        <v>210580</v>
      </c>
      <c r="K65" s="67"/>
    </row>
    <row r="66" spans="2:11" s="3" customFormat="1" ht="18" customHeight="1">
      <c r="B66" s="155" t="s">
        <v>142</v>
      </c>
      <c r="C66" s="31" t="s">
        <v>143</v>
      </c>
      <c r="D66" s="32"/>
      <c r="E66" s="33"/>
      <c r="F66" s="34"/>
      <c r="G66" s="33"/>
      <c r="H66" s="34"/>
      <c r="I66" s="122"/>
      <c r="J66" s="129"/>
      <c r="K66" s="68"/>
    </row>
    <row r="67" spans="2:11" s="3" customFormat="1" ht="18" customHeight="1">
      <c r="B67" s="171"/>
      <c r="C67" s="52" t="s">
        <v>144</v>
      </c>
      <c r="D67" s="53" t="s">
        <v>145</v>
      </c>
      <c r="E67" s="54">
        <v>1</v>
      </c>
      <c r="F67" s="55" t="s">
        <v>83</v>
      </c>
      <c r="G67" s="56">
        <v>1</v>
      </c>
      <c r="H67" s="40" t="s">
        <v>30</v>
      </c>
      <c r="I67" s="125">
        <v>4000</v>
      </c>
      <c r="J67" s="125">
        <f>I67*E67*G67</f>
        <v>4000</v>
      </c>
      <c r="K67" s="69"/>
    </row>
    <row r="68" spans="2:11" s="3" customFormat="1" ht="18" customHeight="1">
      <c r="B68" s="171"/>
      <c r="C68" s="49" t="s">
        <v>146</v>
      </c>
      <c r="D68" s="195"/>
      <c r="E68" s="51"/>
      <c r="F68" s="40"/>
      <c r="G68" s="51"/>
      <c r="H68" s="40"/>
      <c r="I68" s="131"/>
      <c r="J68" s="125">
        <f t="shared" ref="J68:J84" si="4">I68*E68*G68</f>
        <v>0</v>
      </c>
      <c r="K68" s="69"/>
    </row>
    <row r="69" spans="2:11" s="3" customFormat="1" ht="18" customHeight="1">
      <c r="B69" s="171"/>
      <c r="C69" s="52" t="s">
        <v>147</v>
      </c>
      <c r="D69" s="195" t="s">
        <v>148</v>
      </c>
      <c r="E69" s="51">
        <v>108</v>
      </c>
      <c r="F69" s="40" t="s">
        <v>128</v>
      </c>
      <c r="G69" s="51">
        <v>1</v>
      </c>
      <c r="H69" s="40" t="s">
        <v>58</v>
      </c>
      <c r="I69" s="131">
        <v>100</v>
      </c>
      <c r="J69" s="125">
        <f t="shared" si="4"/>
        <v>10800</v>
      </c>
      <c r="K69" s="69"/>
    </row>
    <row r="70" spans="2:11" s="3" customFormat="1" ht="18" customHeight="1">
      <c r="B70" s="171"/>
      <c r="C70" s="52" t="s">
        <v>149</v>
      </c>
      <c r="D70" s="195" t="s">
        <v>150</v>
      </c>
      <c r="E70" s="51">
        <v>126</v>
      </c>
      <c r="F70" s="40" t="s">
        <v>151</v>
      </c>
      <c r="G70" s="51">
        <v>1</v>
      </c>
      <c r="H70" s="40" t="s">
        <v>58</v>
      </c>
      <c r="I70" s="131">
        <v>200</v>
      </c>
      <c r="J70" s="125">
        <f t="shared" si="4"/>
        <v>25200</v>
      </c>
      <c r="K70" s="69"/>
    </row>
    <row r="71" spans="2:11" s="3" customFormat="1" ht="18" customHeight="1">
      <c r="B71" s="171"/>
      <c r="C71" s="49" t="s">
        <v>152</v>
      </c>
      <c r="D71" s="50"/>
      <c r="E71" s="51"/>
      <c r="F71" s="40"/>
      <c r="G71" s="51"/>
      <c r="H71" s="40"/>
      <c r="I71" s="131"/>
      <c r="J71" s="125">
        <f t="shared" si="4"/>
        <v>0</v>
      </c>
      <c r="K71" s="69"/>
    </row>
    <row r="72" spans="2:11" s="3" customFormat="1" ht="18" customHeight="1">
      <c r="B72" s="171"/>
      <c r="C72" s="52" t="s">
        <v>153</v>
      </c>
      <c r="D72" s="70" t="s">
        <v>154</v>
      </c>
      <c r="E72" s="51">
        <v>1</v>
      </c>
      <c r="F72" s="40" t="s">
        <v>83</v>
      </c>
      <c r="G72" s="51">
        <v>1</v>
      </c>
      <c r="H72" s="40" t="s">
        <v>30</v>
      </c>
      <c r="I72" s="131">
        <v>5500</v>
      </c>
      <c r="J72" s="125">
        <f t="shared" si="4"/>
        <v>5500</v>
      </c>
      <c r="K72" s="69"/>
    </row>
    <row r="73" spans="2:11" s="3" customFormat="1" ht="18" customHeight="1">
      <c r="B73" s="171"/>
      <c r="C73" s="52" t="s">
        <v>155</v>
      </c>
      <c r="D73" s="70" t="s">
        <v>156</v>
      </c>
      <c r="E73" s="51">
        <v>1</v>
      </c>
      <c r="F73" s="40" t="s">
        <v>83</v>
      </c>
      <c r="G73" s="51">
        <v>3</v>
      </c>
      <c r="H73" s="40" t="s">
        <v>30</v>
      </c>
      <c r="I73" s="131">
        <v>1800</v>
      </c>
      <c r="J73" s="125">
        <f t="shared" si="4"/>
        <v>5400</v>
      </c>
      <c r="K73" s="69"/>
    </row>
    <row r="74" spans="2:11" s="3" customFormat="1" ht="27" customHeight="1">
      <c r="B74" s="171"/>
      <c r="C74" s="52" t="s">
        <v>157</v>
      </c>
      <c r="D74" s="70" t="s">
        <v>158</v>
      </c>
      <c r="E74" s="51">
        <v>1</v>
      </c>
      <c r="F74" s="40" t="s">
        <v>83</v>
      </c>
      <c r="G74" s="51">
        <v>1</v>
      </c>
      <c r="H74" s="40" t="s">
        <v>30</v>
      </c>
      <c r="I74" s="131">
        <v>13000</v>
      </c>
      <c r="J74" s="125">
        <f t="shared" si="4"/>
        <v>13000</v>
      </c>
      <c r="K74" s="69"/>
    </row>
    <row r="75" spans="2:11" s="3" customFormat="1" ht="18" customHeight="1">
      <c r="B75" s="171"/>
      <c r="C75" s="49" t="s">
        <v>159</v>
      </c>
      <c r="D75" s="50"/>
      <c r="E75" s="51"/>
      <c r="F75" s="40"/>
      <c r="G75" s="51"/>
      <c r="H75" s="40"/>
      <c r="I75" s="131"/>
      <c r="J75" s="125">
        <f t="shared" si="4"/>
        <v>0</v>
      </c>
      <c r="K75" s="69"/>
    </row>
    <row r="76" spans="2:11" s="3" customFormat="1" ht="18" customHeight="1">
      <c r="B76" s="171"/>
      <c r="C76" s="52" t="s">
        <v>160</v>
      </c>
      <c r="D76" s="70" t="s">
        <v>161</v>
      </c>
      <c r="E76" s="51">
        <v>1</v>
      </c>
      <c r="F76" s="40" t="s">
        <v>83</v>
      </c>
      <c r="G76" s="51">
        <v>1</v>
      </c>
      <c r="H76" s="40" t="s">
        <v>30</v>
      </c>
      <c r="I76" s="131">
        <v>1000</v>
      </c>
      <c r="J76" s="125">
        <f>I76*E76*G76</f>
        <v>1000</v>
      </c>
      <c r="K76" s="69"/>
    </row>
    <row r="77" spans="2:11" s="3" customFormat="1" ht="18" customHeight="1">
      <c r="B77" s="171"/>
      <c r="C77" s="52" t="s">
        <v>162</v>
      </c>
      <c r="D77" s="194" t="s">
        <v>163</v>
      </c>
      <c r="E77" s="51">
        <v>15</v>
      </c>
      <c r="F77" s="40" t="s">
        <v>128</v>
      </c>
      <c r="G77" s="51">
        <v>1</v>
      </c>
      <c r="H77" s="40" t="s">
        <v>30</v>
      </c>
      <c r="I77" s="131">
        <v>600</v>
      </c>
      <c r="J77" s="125">
        <f t="shared" si="4"/>
        <v>9000</v>
      </c>
      <c r="K77" s="69"/>
    </row>
    <row r="78" spans="2:11" s="3" customFormat="1" ht="46" customHeight="1">
      <c r="B78" s="171"/>
      <c r="C78" s="71" t="s">
        <v>164</v>
      </c>
      <c r="D78" s="195" t="s">
        <v>165</v>
      </c>
      <c r="E78" s="51">
        <v>1</v>
      </c>
      <c r="F78" s="40" t="s">
        <v>83</v>
      </c>
      <c r="G78" s="51">
        <v>1</v>
      </c>
      <c r="H78" s="40" t="s">
        <v>30</v>
      </c>
      <c r="I78" s="131">
        <v>30000</v>
      </c>
      <c r="J78" s="125">
        <f t="shared" si="4"/>
        <v>30000</v>
      </c>
      <c r="K78" s="69"/>
    </row>
    <row r="79" spans="2:11" s="3" customFormat="1" ht="18" customHeight="1">
      <c r="B79" s="171"/>
      <c r="C79" s="49" t="s">
        <v>166</v>
      </c>
      <c r="D79" s="50"/>
      <c r="E79" s="51"/>
      <c r="F79" s="40"/>
      <c r="G79" s="51"/>
      <c r="H79" s="40"/>
      <c r="I79" s="131"/>
      <c r="J79" s="125">
        <f t="shared" si="4"/>
        <v>0</v>
      </c>
      <c r="K79" s="69"/>
    </row>
    <row r="80" spans="2:11" s="3" customFormat="1" ht="18" customHeight="1">
      <c r="B80" s="171"/>
      <c r="C80" s="71" t="s">
        <v>167</v>
      </c>
      <c r="D80" s="70" t="s">
        <v>168</v>
      </c>
      <c r="E80" s="51">
        <v>16.5</v>
      </c>
      <c r="F80" s="40" t="s">
        <v>128</v>
      </c>
      <c r="G80" s="51">
        <v>1</v>
      </c>
      <c r="H80" s="40" t="s">
        <v>58</v>
      </c>
      <c r="I80" s="131">
        <v>300</v>
      </c>
      <c r="J80" s="125">
        <f t="shared" si="4"/>
        <v>4950</v>
      </c>
      <c r="K80" s="69"/>
    </row>
    <row r="81" spans="2:11" s="3" customFormat="1" ht="18" customHeight="1">
      <c r="B81" s="171"/>
      <c r="C81" s="71" t="s">
        <v>169</v>
      </c>
      <c r="D81" s="70" t="s">
        <v>170</v>
      </c>
      <c r="E81" s="51">
        <v>5.5</v>
      </c>
      <c r="F81" s="40" t="s">
        <v>128</v>
      </c>
      <c r="G81" s="51">
        <v>1</v>
      </c>
      <c r="H81" s="40" t="s">
        <v>58</v>
      </c>
      <c r="I81" s="131">
        <v>35</v>
      </c>
      <c r="J81" s="125">
        <f>E81*G81*I81</f>
        <v>192.5</v>
      </c>
      <c r="K81" s="69"/>
    </row>
    <row r="82" spans="2:11" s="3" customFormat="1" ht="18" customHeight="1">
      <c r="B82" s="171"/>
      <c r="C82" s="71" t="s">
        <v>171</v>
      </c>
      <c r="D82" s="70" t="s">
        <v>172</v>
      </c>
      <c r="E82" s="51">
        <v>6</v>
      </c>
      <c r="F82" s="40" t="s">
        <v>80</v>
      </c>
      <c r="G82" s="51">
        <v>1</v>
      </c>
      <c r="H82" s="40" t="s">
        <v>30</v>
      </c>
      <c r="I82" s="131">
        <v>500</v>
      </c>
      <c r="J82" s="125">
        <f t="shared" si="4"/>
        <v>3000</v>
      </c>
      <c r="K82" s="69"/>
    </row>
    <row r="83" spans="2:11" s="3" customFormat="1" ht="18" customHeight="1">
      <c r="B83" s="171"/>
      <c r="C83" s="71" t="s">
        <v>173</v>
      </c>
      <c r="D83" s="70" t="s">
        <v>161</v>
      </c>
      <c r="E83" s="51">
        <v>1</v>
      </c>
      <c r="F83" s="40" t="s">
        <v>83</v>
      </c>
      <c r="G83" s="51">
        <v>1</v>
      </c>
      <c r="H83" s="40" t="s">
        <v>30</v>
      </c>
      <c r="I83" s="131">
        <v>1000</v>
      </c>
      <c r="J83" s="125">
        <f t="shared" si="4"/>
        <v>1000</v>
      </c>
      <c r="K83" s="69"/>
    </row>
    <row r="84" spans="2:11" s="3" customFormat="1" ht="25" customHeight="1">
      <c r="B84" s="171"/>
      <c r="C84" s="71" t="s">
        <v>174</v>
      </c>
      <c r="D84" s="70" t="s">
        <v>175</v>
      </c>
      <c r="E84" s="51">
        <v>19</v>
      </c>
      <c r="F84" s="40" t="s">
        <v>80</v>
      </c>
      <c r="G84" s="51">
        <v>1</v>
      </c>
      <c r="H84" s="40" t="s">
        <v>80</v>
      </c>
      <c r="I84" s="131">
        <v>500</v>
      </c>
      <c r="J84" s="125">
        <f t="shared" si="4"/>
        <v>9500</v>
      </c>
      <c r="K84" s="69"/>
    </row>
    <row r="85" spans="2:11" s="3" customFormat="1">
      <c r="B85" s="171"/>
      <c r="C85" s="49" t="s">
        <v>135</v>
      </c>
      <c r="D85" s="50"/>
      <c r="E85" s="51"/>
      <c r="F85" s="40"/>
      <c r="G85" s="51"/>
      <c r="H85" s="40"/>
      <c r="I85" s="125"/>
      <c r="J85" s="125">
        <f t="shared" ref="J85:J86" si="5">E85*G85*I85</f>
        <v>0</v>
      </c>
      <c r="K85" s="69"/>
    </row>
    <row r="86" spans="2:11" s="3" customFormat="1">
      <c r="B86" s="171"/>
      <c r="C86" s="62" t="s">
        <v>136</v>
      </c>
      <c r="D86" s="62"/>
      <c r="E86" s="63">
        <v>20</v>
      </c>
      <c r="F86" s="63" t="s">
        <v>34</v>
      </c>
      <c r="G86" s="63">
        <v>2</v>
      </c>
      <c r="H86" s="40" t="s">
        <v>58</v>
      </c>
      <c r="I86" s="131">
        <v>300</v>
      </c>
      <c r="J86" s="125">
        <f t="shared" si="5"/>
        <v>12000</v>
      </c>
      <c r="K86" s="69" t="s">
        <v>137</v>
      </c>
    </row>
    <row r="87" spans="2:11" s="3" customFormat="1">
      <c r="B87" s="171"/>
      <c r="C87" s="62" t="s">
        <v>138</v>
      </c>
      <c r="D87" s="70"/>
      <c r="E87" s="63">
        <v>4</v>
      </c>
      <c r="F87" s="40" t="s">
        <v>139</v>
      </c>
      <c r="G87" s="63">
        <v>2</v>
      </c>
      <c r="H87" s="40" t="s">
        <v>58</v>
      </c>
      <c r="I87" s="131">
        <v>800</v>
      </c>
      <c r="J87" s="125">
        <f t="shared" ref="J87" si="6">I87*G87*E87</f>
        <v>6400</v>
      </c>
      <c r="K87" s="69" t="s">
        <v>140</v>
      </c>
    </row>
    <row r="88" spans="2:11" s="3" customFormat="1" ht="24" customHeight="1">
      <c r="B88" s="156"/>
      <c r="C88" s="178" t="s">
        <v>176</v>
      </c>
      <c r="D88" s="179"/>
      <c r="E88" s="179"/>
      <c r="F88" s="179"/>
      <c r="G88" s="179"/>
      <c r="H88" s="179"/>
      <c r="I88" s="180"/>
      <c r="J88" s="123">
        <f>SUM(J67:J87)</f>
        <v>140942.5</v>
      </c>
      <c r="K88" s="67"/>
    </row>
    <row r="89" spans="2:11" s="3" customFormat="1" ht="18" customHeight="1">
      <c r="B89" s="152" t="s">
        <v>177</v>
      </c>
      <c r="C89" s="72" t="s">
        <v>178</v>
      </c>
      <c r="D89" s="32"/>
      <c r="E89" s="73">
        <v>6</v>
      </c>
      <c r="F89" s="73" t="s">
        <v>80</v>
      </c>
      <c r="G89" s="73">
        <v>1</v>
      </c>
      <c r="H89" s="73" t="s">
        <v>80</v>
      </c>
      <c r="I89" s="131">
        <v>50</v>
      </c>
      <c r="J89" s="125">
        <f>E89*G89*I89</f>
        <v>300</v>
      </c>
      <c r="K89" s="68" t="s">
        <v>179</v>
      </c>
    </row>
    <row r="90" spans="2:11" s="3" customFormat="1" ht="18" customHeight="1">
      <c r="B90" s="153"/>
      <c r="C90" s="72" t="s">
        <v>180</v>
      </c>
      <c r="D90" s="27"/>
      <c r="E90" s="74">
        <v>5</v>
      </c>
      <c r="F90" s="74" t="s">
        <v>80</v>
      </c>
      <c r="G90" s="74">
        <v>1</v>
      </c>
      <c r="H90" s="74" t="s">
        <v>80</v>
      </c>
      <c r="I90" s="131">
        <v>15</v>
      </c>
      <c r="J90" s="125">
        <f>E90*G90*I90</f>
        <v>75</v>
      </c>
      <c r="K90" s="64"/>
    </row>
    <row r="91" spans="2:11" s="3" customFormat="1" ht="18" customHeight="1">
      <c r="B91" s="153"/>
      <c r="C91" s="72" t="s">
        <v>181</v>
      </c>
      <c r="D91" s="27"/>
      <c r="E91" s="74">
        <v>5</v>
      </c>
      <c r="F91" s="74" t="s">
        <v>80</v>
      </c>
      <c r="G91" s="74">
        <v>1</v>
      </c>
      <c r="H91" s="74" t="s">
        <v>80</v>
      </c>
      <c r="I91" s="131">
        <v>15</v>
      </c>
      <c r="J91" s="125">
        <f>E91*G91*I91</f>
        <v>75</v>
      </c>
      <c r="K91" s="64"/>
    </row>
    <row r="92" spans="2:11" s="3" customFormat="1" ht="18" customHeight="1">
      <c r="B92" s="153"/>
      <c r="C92" s="72" t="s">
        <v>182</v>
      </c>
      <c r="D92" s="27"/>
      <c r="E92" s="74">
        <v>2</v>
      </c>
      <c r="F92" s="74" t="s">
        <v>80</v>
      </c>
      <c r="G92" s="74">
        <v>1</v>
      </c>
      <c r="H92" s="74" t="s">
        <v>80</v>
      </c>
      <c r="I92" s="131">
        <v>350</v>
      </c>
      <c r="J92" s="125">
        <f>E92*G92*I92</f>
        <v>700</v>
      </c>
      <c r="K92" s="64"/>
    </row>
    <row r="93" spans="2:11" s="3" customFormat="1" ht="18" customHeight="1">
      <c r="B93" s="153"/>
      <c r="C93" s="74" t="s">
        <v>183</v>
      </c>
      <c r="D93" s="27" t="s">
        <v>184</v>
      </c>
      <c r="E93" s="75">
        <v>6</v>
      </c>
      <c r="F93" s="76" t="s">
        <v>80</v>
      </c>
      <c r="G93" s="75">
        <v>1</v>
      </c>
      <c r="H93" s="76" t="s">
        <v>80</v>
      </c>
      <c r="I93" s="131">
        <v>500</v>
      </c>
      <c r="J93" s="125">
        <f>E93*G93*I93</f>
        <v>3000</v>
      </c>
      <c r="K93" s="64"/>
    </row>
    <row r="94" spans="2:11" s="3" customFormat="1" ht="18" customHeight="1">
      <c r="B94" s="153"/>
      <c r="C94" s="74" t="s">
        <v>185</v>
      </c>
      <c r="D94" s="27"/>
      <c r="E94" s="77">
        <v>160</v>
      </c>
      <c r="F94" s="74" t="s">
        <v>80</v>
      </c>
      <c r="G94" s="74">
        <v>1</v>
      </c>
      <c r="H94" s="74" t="s">
        <v>80</v>
      </c>
      <c r="I94" s="131">
        <v>5</v>
      </c>
      <c r="J94" s="125">
        <f t="shared" ref="J94:J97" si="7">E94*G94*I94</f>
        <v>800</v>
      </c>
      <c r="K94" s="64"/>
    </row>
    <row r="95" spans="2:11" s="3" customFormat="1" ht="18" customHeight="1">
      <c r="B95" s="153"/>
      <c r="C95" s="74" t="s">
        <v>186</v>
      </c>
      <c r="D95" s="27"/>
      <c r="E95" s="77">
        <v>160</v>
      </c>
      <c r="F95" s="74" t="s">
        <v>80</v>
      </c>
      <c r="G95" s="74">
        <v>1</v>
      </c>
      <c r="H95" s="74" t="s">
        <v>80</v>
      </c>
      <c r="I95" s="131">
        <v>10</v>
      </c>
      <c r="J95" s="125">
        <f t="shared" si="7"/>
        <v>1600</v>
      </c>
      <c r="K95" s="64"/>
    </row>
    <row r="96" spans="2:11" s="3" customFormat="1" ht="18" customHeight="1">
      <c r="B96" s="153"/>
      <c r="C96" s="74" t="s">
        <v>187</v>
      </c>
      <c r="D96" s="27"/>
      <c r="E96" s="77">
        <v>160</v>
      </c>
      <c r="F96" s="74" t="s">
        <v>80</v>
      </c>
      <c r="G96" s="74">
        <v>1</v>
      </c>
      <c r="H96" s="74" t="s">
        <v>80</v>
      </c>
      <c r="I96" s="131">
        <v>5</v>
      </c>
      <c r="J96" s="125">
        <f t="shared" si="7"/>
        <v>800</v>
      </c>
      <c r="K96" s="64"/>
    </row>
    <row r="97" spans="2:11" s="3" customFormat="1" ht="18" customHeight="1">
      <c r="B97" s="153"/>
      <c r="C97" s="74" t="s">
        <v>188</v>
      </c>
      <c r="D97" s="27"/>
      <c r="E97" s="77">
        <v>160</v>
      </c>
      <c r="F97" s="74" t="s">
        <v>80</v>
      </c>
      <c r="G97" s="74">
        <v>1</v>
      </c>
      <c r="H97" s="74" t="s">
        <v>80</v>
      </c>
      <c r="I97" s="131">
        <v>1</v>
      </c>
      <c r="J97" s="125">
        <f t="shared" si="7"/>
        <v>160</v>
      </c>
      <c r="K97" s="64"/>
    </row>
    <row r="98" spans="2:11" s="3" customFormat="1" ht="18" customHeight="1">
      <c r="B98" s="153"/>
      <c r="C98" s="74" t="s">
        <v>189</v>
      </c>
      <c r="D98" s="27"/>
      <c r="E98" s="78">
        <v>4</v>
      </c>
      <c r="F98" s="76" t="s">
        <v>80</v>
      </c>
      <c r="G98" s="75">
        <v>1</v>
      </c>
      <c r="H98" s="76" t="s">
        <v>31</v>
      </c>
      <c r="I98" s="131">
        <v>60</v>
      </c>
      <c r="J98" s="125">
        <f t="shared" ref="J98:J105" si="8">E98*G98*I98</f>
        <v>240</v>
      </c>
      <c r="K98" s="64"/>
    </row>
    <row r="99" spans="2:11" s="3" customFormat="1" ht="18" customHeight="1">
      <c r="B99" s="153"/>
      <c r="C99" s="74" t="s">
        <v>190</v>
      </c>
      <c r="D99" s="27"/>
      <c r="E99" s="78">
        <v>160</v>
      </c>
      <c r="F99" s="76" t="s">
        <v>80</v>
      </c>
      <c r="G99" s="75">
        <v>1</v>
      </c>
      <c r="H99" s="76" t="s">
        <v>31</v>
      </c>
      <c r="I99" s="131">
        <v>1</v>
      </c>
      <c r="J99" s="125">
        <f t="shared" si="8"/>
        <v>160</v>
      </c>
      <c r="K99" s="64"/>
    </row>
    <row r="100" spans="2:11" s="3" customFormat="1" ht="18" customHeight="1">
      <c r="B100" s="153"/>
      <c r="C100" s="74" t="s">
        <v>191</v>
      </c>
      <c r="D100" s="27"/>
      <c r="E100" s="78">
        <v>1</v>
      </c>
      <c r="F100" s="76" t="s">
        <v>80</v>
      </c>
      <c r="G100" s="75">
        <v>1</v>
      </c>
      <c r="H100" s="76" t="s">
        <v>31</v>
      </c>
      <c r="I100" s="131">
        <v>350</v>
      </c>
      <c r="J100" s="125">
        <f t="shared" si="8"/>
        <v>350</v>
      </c>
      <c r="K100" s="64"/>
    </row>
    <row r="101" spans="2:11" s="3" customFormat="1" ht="18" customHeight="1">
      <c r="B101" s="153"/>
      <c r="C101" s="74" t="s">
        <v>192</v>
      </c>
      <c r="D101" s="27"/>
      <c r="E101" s="78">
        <v>100</v>
      </c>
      <c r="F101" s="76" t="s">
        <v>193</v>
      </c>
      <c r="G101" s="75">
        <v>1</v>
      </c>
      <c r="H101" s="76" t="s">
        <v>31</v>
      </c>
      <c r="I101" s="131">
        <v>2</v>
      </c>
      <c r="J101" s="125">
        <f t="shared" si="8"/>
        <v>200</v>
      </c>
      <c r="K101" s="64"/>
    </row>
    <row r="102" spans="2:11" s="3" customFormat="1" ht="18" customHeight="1">
      <c r="B102" s="153"/>
      <c r="C102" s="74" t="s">
        <v>194</v>
      </c>
      <c r="D102" s="27"/>
      <c r="E102" s="75">
        <v>5</v>
      </c>
      <c r="F102" s="76" t="s">
        <v>80</v>
      </c>
      <c r="G102" s="75">
        <v>1</v>
      </c>
      <c r="H102" s="76" t="s">
        <v>31</v>
      </c>
      <c r="I102" s="131">
        <v>60</v>
      </c>
      <c r="J102" s="125">
        <f t="shared" si="8"/>
        <v>300</v>
      </c>
      <c r="K102" s="64"/>
    </row>
    <row r="103" spans="2:11" s="3" customFormat="1" ht="18" customHeight="1">
      <c r="B103" s="153"/>
      <c r="C103" s="74" t="s">
        <v>195</v>
      </c>
      <c r="D103" s="27" t="s">
        <v>196</v>
      </c>
      <c r="E103" s="20">
        <v>1</v>
      </c>
      <c r="F103" s="21" t="s">
        <v>30</v>
      </c>
      <c r="G103" s="20">
        <v>1</v>
      </c>
      <c r="H103" s="21" t="s">
        <v>31</v>
      </c>
      <c r="I103" s="124">
        <v>3000</v>
      </c>
      <c r="J103" s="125">
        <f t="shared" si="8"/>
        <v>3000</v>
      </c>
      <c r="K103" s="64"/>
    </row>
    <row r="104" spans="2:11" s="3" customFormat="1" ht="18" customHeight="1">
      <c r="B104" s="153"/>
      <c r="C104" s="74" t="s">
        <v>197</v>
      </c>
      <c r="D104" s="27" t="s">
        <v>198</v>
      </c>
      <c r="E104" s="20">
        <v>1</v>
      </c>
      <c r="F104" s="21" t="s">
        <v>30</v>
      </c>
      <c r="G104" s="20">
        <v>1</v>
      </c>
      <c r="H104" s="21" t="s">
        <v>31</v>
      </c>
      <c r="I104" s="124">
        <v>2000</v>
      </c>
      <c r="J104" s="125">
        <f t="shared" si="8"/>
        <v>2000</v>
      </c>
      <c r="K104" s="64"/>
    </row>
    <row r="105" spans="2:11" s="3" customFormat="1" ht="18" customHeight="1">
      <c r="B105" s="153"/>
      <c r="C105" s="74" t="s">
        <v>199</v>
      </c>
      <c r="D105" s="27"/>
      <c r="E105" s="20">
        <v>1</v>
      </c>
      <c r="F105" s="21" t="s">
        <v>30</v>
      </c>
      <c r="G105" s="20">
        <v>1</v>
      </c>
      <c r="H105" s="21" t="s">
        <v>31</v>
      </c>
      <c r="I105" s="124">
        <v>30000</v>
      </c>
      <c r="J105" s="125">
        <f t="shared" si="8"/>
        <v>30000</v>
      </c>
      <c r="K105" s="64"/>
    </row>
    <row r="106" spans="2:11" s="3" customFormat="1">
      <c r="B106" s="154"/>
      <c r="C106" s="178" t="s">
        <v>200</v>
      </c>
      <c r="D106" s="179"/>
      <c r="E106" s="179"/>
      <c r="F106" s="179"/>
      <c r="G106" s="179"/>
      <c r="H106" s="179"/>
      <c r="I106" s="180"/>
      <c r="J106" s="123">
        <f>SUM(J89:J105)</f>
        <v>43760</v>
      </c>
      <c r="K106" s="67"/>
    </row>
    <row r="107" spans="2:11" s="3" customFormat="1">
      <c r="B107" s="152" t="s">
        <v>201</v>
      </c>
      <c r="C107" s="144" t="s">
        <v>291</v>
      </c>
      <c r="D107" s="79" t="s">
        <v>202</v>
      </c>
      <c r="E107" s="80">
        <v>1</v>
      </c>
      <c r="F107" s="80" t="s">
        <v>34</v>
      </c>
      <c r="G107" s="81">
        <v>1</v>
      </c>
      <c r="H107" s="82" t="s">
        <v>58</v>
      </c>
      <c r="I107" s="125">
        <v>1500</v>
      </c>
      <c r="J107" s="124">
        <f>E107*G107*I107</f>
        <v>1500</v>
      </c>
      <c r="K107" s="68" t="s">
        <v>203</v>
      </c>
    </row>
    <row r="108" spans="2:11" s="3" customFormat="1">
      <c r="B108" s="153"/>
      <c r="C108" s="145"/>
      <c r="D108" s="83" t="s">
        <v>204</v>
      </c>
      <c r="E108" s="84">
        <v>1</v>
      </c>
      <c r="F108" s="74" t="s">
        <v>34</v>
      </c>
      <c r="G108" s="75">
        <v>1</v>
      </c>
      <c r="H108" s="82" t="s">
        <v>58</v>
      </c>
      <c r="I108" s="125">
        <v>1500</v>
      </c>
      <c r="J108" s="124">
        <f t="shared" ref="J108:J115" si="9">E108*G108*I108</f>
        <v>1500</v>
      </c>
      <c r="K108" s="68" t="s">
        <v>203</v>
      </c>
    </row>
    <row r="109" spans="2:11" s="3" customFormat="1">
      <c r="B109" s="153"/>
      <c r="C109" s="146"/>
      <c r="D109" s="83" t="s">
        <v>205</v>
      </c>
      <c r="E109" s="84">
        <v>2</v>
      </c>
      <c r="F109" s="74" t="s">
        <v>34</v>
      </c>
      <c r="G109" s="75">
        <v>1</v>
      </c>
      <c r="H109" s="82" t="s">
        <v>58</v>
      </c>
      <c r="I109" s="125">
        <v>1500</v>
      </c>
      <c r="J109" s="124">
        <f t="shared" si="9"/>
        <v>3000</v>
      </c>
      <c r="K109" s="68" t="s">
        <v>203</v>
      </c>
    </row>
    <row r="110" spans="2:11" s="3" customFormat="1">
      <c r="B110" s="153"/>
      <c r="C110" s="147" t="s">
        <v>292</v>
      </c>
      <c r="D110" s="83" t="s">
        <v>202</v>
      </c>
      <c r="E110" s="84">
        <v>1</v>
      </c>
      <c r="F110" s="74" t="s">
        <v>34</v>
      </c>
      <c r="G110" s="75">
        <v>1</v>
      </c>
      <c r="H110" s="82" t="s">
        <v>58</v>
      </c>
      <c r="I110" s="125">
        <v>1500</v>
      </c>
      <c r="J110" s="124">
        <f t="shared" si="9"/>
        <v>1500</v>
      </c>
      <c r="K110" s="68" t="s">
        <v>203</v>
      </c>
    </row>
    <row r="111" spans="2:11" s="3" customFormat="1">
      <c r="B111" s="153"/>
      <c r="C111" s="145"/>
      <c r="D111" s="83" t="s">
        <v>204</v>
      </c>
      <c r="E111" s="84">
        <v>2</v>
      </c>
      <c r="F111" s="74" t="s">
        <v>34</v>
      </c>
      <c r="G111" s="75">
        <v>1</v>
      </c>
      <c r="H111" s="82" t="s">
        <v>58</v>
      </c>
      <c r="I111" s="125">
        <v>1500</v>
      </c>
      <c r="J111" s="124">
        <f t="shared" si="9"/>
        <v>3000</v>
      </c>
      <c r="K111" s="68" t="s">
        <v>203</v>
      </c>
    </row>
    <row r="112" spans="2:11" s="3" customFormat="1">
      <c r="B112" s="153"/>
      <c r="C112" s="146"/>
      <c r="D112" s="83" t="s">
        <v>205</v>
      </c>
      <c r="E112" s="83">
        <v>1</v>
      </c>
      <c r="F112" s="74" t="s">
        <v>34</v>
      </c>
      <c r="G112" s="75">
        <v>1</v>
      </c>
      <c r="H112" s="82" t="s">
        <v>58</v>
      </c>
      <c r="I112" s="125">
        <v>1500</v>
      </c>
      <c r="J112" s="124">
        <f t="shared" si="9"/>
        <v>1500</v>
      </c>
      <c r="K112" s="68" t="s">
        <v>203</v>
      </c>
    </row>
    <row r="113" spans="2:11" s="3" customFormat="1">
      <c r="B113" s="153"/>
      <c r="C113" s="83" t="s">
        <v>206</v>
      </c>
      <c r="D113" s="85" t="s">
        <v>207</v>
      </c>
      <c r="E113" s="84">
        <v>1</v>
      </c>
      <c r="F113" s="74" t="s">
        <v>83</v>
      </c>
      <c r="G113" s="75">
        <v>3</v>
      </c>
      <c r="H113" s="76" t="s">
        <v>58</v>
      </c>
      <c r="I113" s="125">
        <v>4000</v>
      </c>
      <c r="J113" s="124">
        <f t="shared" si="9"/>
        <v>12000</v>
      </c>
      <c r="K113" s="64"/>
    </row>
    <row r="114" spans="2:11" s="3" customFormat="1">
      <c r="B114" s="153"/>
      <c r="C114" s="83" t="s">
        <v>208</v>
      </c>
      <c r="D114" s="85" t="s">
        <v>209</v>
      </c>
      <c r="E114" s="84">
        <v>1</v>
      </c>
      <c r="F114" s="85" t="s">
        <v>30</v>
      </c>
      <c r="G114" s="75">
        <v>1</v>
      </c>
      <c r="H114" s="76" t="s">
        <v>31</v>
      </c>
      <c r="I114" s="125">
        <v>7000</v>
      </c>
      <c r="J114" s="124">
        <f t="shared" si="9"/>
        <v>7000</v>
      </c>
      <c r="K114" s="64"/>
    </row>
    <row r="115" spans="2:11" s="3" customFormat="1" ht="30">
      <c r="B115" s="153"/>
      <c r="C115" s="83" t="s">
        <v>210</v>
      </c>
      <c r="D115" s="85" t="s">
        <v>211</v>
      </c>
      <c r="E115" s="85">
        <v>3</v>
      </c>
      <c r="F115" s="85" t="s">
        <v>212</v>
      </c>
      <c r="G115" s="85">
        <v>1</v>
      </c>
      <c r="H115" s="74" t="s">
        <v>31</v>
      </c>
      <c r="I115" s="125">
        <v>3000</v>
      </c>
      <c r="J115" s="124">
        <f t="shared" si="9"/>
        <v>9000</v>
      </c>
      <c r="K115" s="64"/>
    </row>
    <row r="116" spans="2:11" s="3" customFormat="1">
      <c r="B116" s="154"/>
      <c r="C116" s="178" t="s">
        <v>213</v>
      </c>
      <c r="D116" s="179"/>
      <c r="E116" s="179"/>
      <c r="F116" s="179"/>
      <c r="G116" s="179"/>
      <c r="H116" s="179"/>
      <c r="I116" s="180"/>
      <c r="J116" s="123">
        <f>SUM(J107:J115)</f>
        <v>40000</v>
      </c>
      <c r="K116" s="67"/>
    </row>
    <row r="117" spans="2:11" s="3" customFormat="1">
      <c r="B117" s="155" t="s">
        <v>214</v>
      </c>
      <c r="C117" s="86" t="s">
        <v>215</v>
      </c>
      <c r="D117" s="87"/>
      <c r="E117" s="88">
        <v>150</v>
      </c>
      <c r="F117" s="89" t="s">
        <v>34</v>
      </c>
      <c r="G117" s="88">
        <v>1</v>
      </c>
      <c r="H117" s="90" t="s">
        <v>80</v>
      </c>
      <c r="I117" s="132">
        <v>200</v>
      </c>
      <c r="J117" s="125">
        <f>E117*G117*I117</f>
        <v>30000</v>
      </c>
      <c r="K117" s="91"/>
    </row>
    <row r="118" spans="2:11" s="3" customFormat="1">
      <c r="B118" s="156"/>
      <c r="C118" s="181" t="s">
        <v>216</v>
      </c>
      <c r="D118" s="182"/>
      <c r="E118" s="182"/>
      <c r="F118" s="182"/>
      <c r="G118" s="182"/>
      <c r="H118" s="182"/>
      <c r="I118" s="183"/>
      <c r="J118" s="123">
        <f>SUM(J117:J117)</f>
        <v>30000</v>
      </c>
      <c r="K118" s="67"/>
    </row>
    <row r="119" spans="2:11" s="3" customFormat="1">
      <c r="B119" s="157" t="s">
        <v>217</v>
      </c>
      <c r="C119" s="148" t="s">
        <v>218</v>
      </c>
      <c r="D119" s="28" t="s">
        <v>219</v>
      </c>
      <c r="E119" s="20">
        <v>20</v>
      </c>
      <c r="F119" s="21" t="s">
        <v>34</v>
      </c>
      <c r="G119" s="20">
        <v>1</v>
      </c>
      <c r="H119" s="21" t="s">
        <v>30</v>
      </c>
      <c r="I119" s="125">
        <v>108</v>
      </c>
      <c r="J119" s="125">
        <f t="shared" ref="J119:J127" si="10">E119*G119*I119</f>
        <v>2160</v>
      </c>
      <c r="K119" s="64"/>
    </row>
    <row r="120" spans="2:11" s="3" customFormat="1">
      <c r="B120" s="157"/>
      <c r="C120" s="149"/>
      <c r="D120" s="28" t="s">
        <v>220</v>
      </c>
      <c r="E120" s="20">
        <v>20</v>
      </c>
      <c r="F120" s="21" t="s">
        <v>34</v>
      </c>
      <c r="G120" s="20">
        <v>1</v>
      </c>
      <c r="H120" s="21" t="s">
        <v>30</v>
      </c>
      <c r="I120" s="125">
        <v>20</v>
      </c>
      <c r="J120" s="125">
        <f t="shared" si="10"/>
        <v>400</v>
      </c>
      <c r="K120" s="64"/>
    </row>
    <row r="121" spans="2:11" s="3" customFormat="1">
      <c r="B121" s="157"/>
      <c r="C121" s="149"/>
      <c r="D121" s="28" t="s">
        <v>221</v>
      </c>
      <c r="E121" s="20">
        <v>20</v>
      </c>
      <c r="F121" s="21" t="s">
        <v>34</v>
      </c>
      <c r="G121" s="20">
        <v>1</v>
      </c>
      <c r="H121" s="21" t="s">
        <v>30</v>
      </c>
      <c r="I121" s="125">
        <v>98</v>
      </c>
      <c r="J121" s="125">
        <f t="shared" si="10"/>
        <v>1960</v>
      </c>
      <c r="K121" s="64"/>
    </row>
    <row r="122" spans="2:11" s="3" customFormat="1">
      <c r="B122" s="157"/>
      <c r="C122" s="150"/>
      <c r="D122" s="28" t="s">
        <v>223</v>
      </c>
      <c r="E122" s="20">
        <v>1</v>
      </c>
      <c r="F122" s="21" t="s">
        <v>51</v>
      </c>
      <c r="G122" s="20">
        <v>1</v>
      </c>
      <c r="H122" s="21" t="s">
        <v>30</v>
      </c>
      <c r="I122" s="125">
        <v>3000</v>
      </c>
      <c r="J122" s="125">
        <f t="shared" si="10"/>
        <v>3000</v>
      </c>
      <c r="K122" s="64"/>
    </row>
    <row r="123" spans="2:11" s="3" customFormat="1">
      <c r="B123" s="157"/>
      <c r="C123" s="151" t="s">
        <v>224</v>
      </c>
      <c r="D123" s="28" t="s">
        <v>219</v>
      </c>
      <c r="E123" s="20">
        <v>140</v>
      </c>
      <c r="F123" s="21" t="s">
        <v>34</v>
      </c>
      <c r="G123" s="20">
        <v>1</v>
      </c>
      <c r="H123" s="21" t="s">
        <v>30</v>
      </c>
      <c r="I123" s="125">
        <v>88</v>
      </c>
      <c r="J123" s="125">
        <f t="shared" si="10"/>
        <v>12320</v>
      </c>
      <c r="K123" s="64"/>
    </row>
    <row r="124" spans="2:11" s="3" customFormat="1">
      <c r="B124" s="157"/>
      <c r="C124" s="149"/>
      <c r="D124" s="28" t="s">
        <v>225</v>
      </c>
      <c r="E124" s="20">
        <v>140</v>
      </c>
      <c r="F124" s="21" t="s">
        <v>34</v>
      </c>
      <c r="G124" s="20">
        <v>0</v>
      </c>
      <c r="H124" s="21" t="s">
        <v>30</v>
      </c>
      <c r="I124" s="125">
        <v>98</v>
      </c>
      <c r="J124" s="125">
        <f t="shared" si="10"/>
        <v>0</v>
      </c>
      <c r="K124" s="64" t="s">
        <v>222</v>
      </c>
    </row>
    <row r="125" spans="2:11" s="3" customFormat="1">
      <c r="B125" s="157"/>
      <c r="C125" s="151" t="s">
        <v>226</v>
      </c>
      <c r="D125" s="28" t="s">
        <v>219</v>
      </c>
      <c r="E125" s="20">
        <v>140</v>
      </c>
      <c r="F125" s="21" t="s">
        <v>34</v>
      </c>
      <c r="G125" s="20">
        <v>1</v>
      </c>
      <c r="H125" s="21" t="s">
        <v>30</v>
      </c>
      <c r="I125" s="125">
        <v>108</v>
      </c>
      <c r="J125" s="125">
        <v>0</v>
      </c>
      <c r="K125" s="64"/>
    </row>
    <row r="126" spans="2:11" s="3" customFormat="1">
      <c r="B126" s="157"/>
      <c r="C126" s="149"/>
      <c r="D126" s="28" t="s">
        <v>220</v>
      </c>
      <c r="E126" s="20">
        <v>140</v>
      </c>
      <c r="F126" s="21" t="s">
        <v>34</v>
      </c>
      <c r="G126" s="20">
        <v>1</v>
      </c>
      <c r="H126" s="21" t="s">
        <v>30</v>
      </c>
      <c r="I126" s="125">
        <v>20</v>
      </c>
      <c r="J126" s="125">
        <v>0</v>
      </c>
      <c r="K126" s="64"/>
    </row>
    <row r="127" spans="2:11" s="3" customFormat="1">
      <c r="B127" s="157"/>
      <c r="C127" s="149"/>
      <c r="D127" s="28" t="s">
        <v>221</v>
      </c>
      <c r="E127" s="20">
        <v>140</v>
      </c>
      <c r="F127" s="21" t="s">
        <v>34</v>
      </c>
      <c r="G127" s="20">
        <v>1</v>
      </c>
      <c r="H127" s="21" t="s">
        <v>30</v>
      </c>
      <c r="I127" s="125">
        <v>0</v>
      </c>
      <c r="J127" s="125">
        <f t="shared" si="10"/>
        <v>0</v>
      </c>
      <c r="K127" s="64"/>
    </row>
    <row r="128" spans="2:11" s="3" customFormat="1">
      <c r="B128" s="157"/>
      <c r="C128" s="151" t="s">
        <v>227</v>
      </c>
      <c r="D128" s="28" t="s">
        <v>228</v>
      </c>
      <c r="E128" s="20">
        <v>1</v>
      </c>
      <c r="F128" s="21" t="s">
        <v>229</v>
      </c>
      <c r="G128" s="20">
        <v>1</v>
      </c>
      <c r="H128" s="21" t="s">
        <v>30</v>
      </c>
      <c r="I128" s="125">
        <v>7000</v>
      </c>
      <c r="J128" s="125">
        <f>E128*G128*I128</f>
        <v>7000</v>
      </c>
      <c r="K128" s="141" t="s">
        <v>293</v>
      </c>
    </row>
    <row r="129" spans="2:11" s="3" customFormat="1">
      <c r="B129" s="157"/>
      <c r="C129" s="149"/>
      <c r="D129" s="28" t="s">
        <v>230</v>
      </c>
      <c r="E129" s="20">
        <v>1</v>
      </c>
      <c r="F129" s="21" t="s">
        <v>229</v>
      </c>
      <c r="G129" s="20">
        <v>3</v>
      </c>
      <c r="H129" s="21" t="s">
        <v>30</v>
      </c>
      <c r="I129" s="125">
        <v>7000</v>
      </c>
      <c r="J129" s="125">
        <f>E129*G129*I129</f>
        <v>21000</v>
      </c>
      <c r="K129" s="142"/>
    </row>
    <row r="130" spans="2:11" s="3" customFormat="1">
      <c r="B130" s="157"/>
      <c r="C130" s="149"/>
      <c r="D130" s="28" t="s">
        <v>231</v>
      </c>
      <c r="E130" s="20">
        <v>1</v>
      </c>
      <c r="F130" s="21" t="s">
        <v>229</v>
      </c>
      <c r="G130" s="20">
        <v>1</v>
      </c>
      <c r="H130" s="21" t="s">
        <v>30</v>
      </c>
      <c r="I130" s="125">
        <v>7000</v>
      </c>
      <c r="J130" s="125">
        <f t="shared" ref="J129:J133" si="11">E130*G130*I130</f>
        <v>7000</v>
      </c>
      <c r="K130" s="142"/>
    </row>
    <row r="131" spans="2:11" s="3" customFormat="1">
      <c r="B131" s="157"/>
      <c r="C131" s="149"/>
      <c r="D131" s="28" t="s">
        <v>232</v>
      </c>
      <c r="E131" s="20">
        <v>1</v>
      </c>
      <c r="F131" s="21" t="s">
        <v>229</v>
      </c>
      <c r="G131" s="20">
        <v>1</v>
      </c>
      <c r="H131" s="21" t="s">
        <v>30</v>
      </c>
      <c r="I131" s="125">
        <v>5500</v>
      </c>
      <c r="J131" s="125">
        <f t="shared" si="11"/>
        <v>5500</v>
      </c>
      <c r="K131" s="142"/>
    </row>
    <row r="132" spans="2:11" s="3" customFormat="1">
      <c r="B132" s="157"/>
      <c r="C132" s="149"/>
      <c r="D132" s="28" t="s">
        <v>233</v>
      </c>
      <c r="E132" s="20">
        <v>1</v>
      </c>
      <c r="F132" s="21" t="s">
        <v>229</v>
      </c>
      <c r="G132" s="20">
        <v>1</v>
      </c>
      <c r="H132" s="21" t="s">
        <v>30</v>
      </c>
      <c r="I132" s="125">
        <v>5500</v>
      </c>
      <c r="J132" s="125">
        <f t="shared" si="11"/>
        <v>5500</v>
      </c>
      <c r="K132" s="142"/>
    </row>
    <row r="133" spans="2:11" s="3" customFormat="1">
      <c r="B133" s="157"/>
      <c r="C133" s="150"/>
      <c r="D133" s="28" t="s">
        <v>234</v>
      </c>
      <c r="E133" s="20">
        <v>1</v>
      </c>
      <c r="F133" s="21" t="s">
        <v>229</v>
      </c>
      <c r="G133" s="20">
        <v>3</v>
      </c>
      <c r="H133" s="21" t="s">
        <v>30</v>
      </c>
      <c r="I133" s="125">
        <v>5500</v>
      </c>
      <c r="J133" s="125">
        <f t="shared" si="11"/>
        <v>16500</v>
      </c>
      <c r="K133" s="143"/>
    </row>
    <row r="134" spans="2:11" s="3" customFormat="1">
      <c r="B134" s="157"/>
      <c r="C134" s="151" t="s">
        <v>235</v>
      </c>
      <c r="D134" s="28" t="s">
        <v>236</v>
      </c>
      <c r="E134" s="20">
        <v>1</v>
      </c>
      <c r="F134" s="21" t="s">
        <v>229</v>
      </c>
      <c r="G134" s="20">
        <v>1</v>
      </c>
      <c r="H134" s="21" t="s">
        <v>30</v>
      </c>
      <c r="I134" s="125">
        <v>8000</v>
      </c>
      <c r="J134" s="125">
        <f>E134*G134*I134</f>
        <v>8000</v>
      </c>
      <c r="K134" s="141" t="s">
        <v>237</v>
      </c>
    </row>
    <row r="135" spans="2:11" s="3" customFormat="1">
      <c r="B135" s="157"/>
      <c r="C135" s="150"/>
      <c r="D135" s="28" t="s">
        <v>238</v>
      </c>
      <c r="E135" s="20">
        <v>1</v>
      </c>
      <c r="F135" s="21" t="s">
        <v>229</v>
      </c>
      <c r="G135" s="20">
        <v>1</v>
      </c>
      <c r="H135" s="21" t="s">
        <v>30</v>
      </c>
      <c r="I135" s="125">
        <v>1200</v>
      </c>
      <c r="J135" s="125">
        <f t="shared" ref="J135:J139" si="12">E135*G135*I135</f>
        <v>1200</v>
      </c>
      <c r="K135" s="143"/>
    </row>
    <row r="136" spans="2:11" s="3" customFormat="1">
      <c r="B136" s="157"/>
      <c r="C136" s="151" t="s">
        <v>239</v>
      </c>
      <c r="D136" s="28" t="s">
        <v>240</v>
      </c>
      <c r="E136" s="20">
        <v>1</v>
      </c>
      <c r="F136" s="21" t="s">
        <v>241</v>
      </c>
      <c r="G136" s="20">
        <v>0</v>
      </c>
      <c r="H136" s="21" t="s">
        <v>30</v>
      </c>
      <c r="I136" s="125">
        <v>500</v>
      </c>
      <c r="J136" s="125">
        <f t="shared" si="12"/>
        <v>0</v>
      </c>
      <c r="K136" s="64" t="s">
        <v>222</v>
      </c>
    </row>
    <row r="137" spans="2:11" s="3" customFormat="1">
      <c r="B137" s="157"/>
      <c r="C137" s="149"/>
      <c r="D137" s="28" t="s">
        <v>242</v>
      </c>
      <c r="E137" s="20">
        <v>1</v>
      </c>
      <c r="F137" s="21" t="s">
        <v>34</v>
      </c>
      <c r="G137" s="20">
        <v>0</v>
      </c>
      <c r="H137" s="21" t="s">
        <v>30</v>
      </c>
      <c r="I137" s="125">
        <v>240</v>
      </c>
      <c r="J137" s="125">
        <f t="shared" si="12"/>
        <v>0</v>
      </c>
      <c r="K137" s="64" t="s">
        <v>222</v>
      </c>
    </row>
    <row r="138" spans="2:11" s="3" customFormat="1">
      <c r="B138" s="157"/>
      <c r="C138" s="149"/>
      <c r="D138" s="28" t="s">
        <v>243</v>
      </c>
      <c r="E138" s="20">
        <v>1</v>
      </c>
      <c r="F138" s="21" t="s">
        <v>34</v>
      </c>
      <c r="G138" s="20">
        <v>0</v>
      </c>
      <c r="H138" s="21" t="s">
        <v>30</v>
      </c>
      <c r="I138" s="125">
        <v>200</v>
      </c>
      <c r="J138" s="125">
        <f t="shared" si="12"/>
        <v>0</v>
      </c>
      <c r="K138" s="64" t="s">
        <v>222</v>
      </c>
    </row>
    <row r="139" spans="2:11" s="3" customFormat="1">
      <c r="B139" s="157"/>
      <c r="C139" s="150"/>
      <c r="D139" s="28" t="s">
        <v>244</v>
      </c>
      <c r="E139" s="20">
        <v>1</v>
      </c>
      <c r="F139" s="21" t="s">
        <v>34</v>
      </c>
      <c r="G139" s="20">
        <v>0</v>
      </c>
      <c r="H139" s="21" t="s">
        <v>30</v>
      </c>
      <c r="I139" s="125">
        <v>300</v>
      </c>
      <c r="J139" s="125">
        <f t="shared" si="12"/>
        <v>0</v>
      </c>
      <c r="K139" s="64" t="s">
        <v>222</v>
      </c>
    </row>
    <row r="140" spans="2:11" s="3" customFormat="1" ht="18" customHeight="1">
      <c r="B140" s="158"/>
      <c r="C140" s="179" t="s">
        <v>245</v>
      </c>
      <c r="D140" s="179"/>
      <c r="E140" s="179"/>
      <c r="F140" s="179"/>
      <c r="G140" s="179"/>
      <c r="H140" s="179"/>
      <c r="I140" s="180"/>
      <c r="J140" s="126">
        <f>SUM(J119:J139)</f>
        <v>91540</v>
      </c>
      <c r="K140" s="67"/>
    </row>
    <row r="141" spans="2:11" s="3" customFormat="1" ht="18" customHeight="1">
      <c r="B141" s="159" t="s">
        <v>246</v>
      </c>
      <c r="C141" s="92" t="s">
        <v>247</v>
      </c>
      <c r="D141" s="93" t="s">
        <v>248</v>
      </c>
      <c r="E141" s="81">
        <v>1</v>
      </c>
      <c r="F141" s="94" t="s">
        <v>30</v>
      </c>
      <c r="G141" s="81">
        <v>1</v>
      </c>
      <c r="H141" s="94" t="s">
        <v>31</v>
      </c>
      <c r="I141" s="125">
        <v>11250</v>
      </c>
      <c r="J141" s="127">
        <f t="shared" ref="J141:J143" si="13">E141*G141*I141</f>
        <v>11250</v>
      </c>
      <c r="K141" s="112"/>
    </row>
    <row r="142" spans="2:11" s="3" customFormat="1" ht="18" customHeight="1">
      <c r="B142" s="160"/>
      <c r="C142" s="95" t="s">
        <v>249</v>
      </c>
      <c r="D142" s="96" t="s">
        <v>250</v>
      </c>
      <c r="E142" s="97">
        <v>1</v>
      </c>
      <c r="F142" s="98" t="s">
        <v>30</v>
      </c>
      <c r="G142" s="97">
        <v>1</v>
      </c>
      <c r="H142" s="98" t="s">
        <v>31</v>
      </c>
      <c r="I142" s="125">
        <v>7000</v>
      </c>
      <c r="J142" s="125">
        <f>E142*G142*I142</f>
        <v>7000</v>
      </c>
      <c r="K142" s="113"/>
    </row>
    <row r="143" spans="2:11" s="3" customFormat="1" ht="18" customHeight="1">
      <c r="B143" s="160"/>
      <c r="C143" s="99" t="s">
        <v>251</v>
      </c>
      <c r="D143" s="74" t="s">
        <v>252</v>
      </c>
      <c r="E143" s="75">
        <v>4</v>
      </c>
      <c r="F143" s="76" t="s">
        <v>34</v>
      </c>
      <c r="G143" s="75">
        <v>5</v>
      </c>
      <c r="H143" s="76" t="s">
        <v>58</v>
      </c>
      <c r="I143" s="125">
        <v>200</v>
      </c>
      <c r="J143" s="125">
        <f t="shared" si="13"/>
        <v>4000</v>
      </c>
      <c r="K143" s="114" t="s">
        <v>253</v>
      </c>
    </row>
    <row r="144" spans="2:11" s="3" customFormat="1" ht="18" customHeight="1">
      <c r="B144" s="160"/>
      <c r="C144" s="18" t="s">
        <v>254</v>
      </c>
      <c r="D144" s="19" t="s">
        <v>255</v>
      </c>
      <c r="E144" s="20">
        <v>4</v>
      </c>
      <c r="F144" s="21" t="s">
        <v>34</v>
      </c>
      <c r="G144" s="20">
        <v>1</v>
      </c>
      <c r="H144" s="21" t="s">
        <v>58</v>
      </c>
      <c r="I144" s="125">
        <v>500</v>
      </c>
      <c r="J144" s="127">
        <f>E144*G144*I144</f>
        <v>2000</v>
      </c>
      <c r="K144" s="64" t="s">
        <v>256</v>
      </c>
    </row>
    <row r="145" spans="1:11" s="3" customFormat="1" ht="18" customHeight="1">
      <c r="B145" s="161"/>
      <c r="C145" s="18" t="s">
        <v>257</v>
      </c>
      <c r="D145" s="19" t="s">
        <v>258</v>
      </c>
      <c r="E145" s="20">
        <v>5</v>
      </c>
      <c r="F145" s="21" t="s">
        <v>34</v>
      </c>
      <c r="G145" s="20">
        <v>1</v>
      </c>
      <c r="H145" s="21" t="s">
        <v>58</v>
      </c>
      <c r="I145" s="125">
        <v>400</v>
      </c>
      <c r="J145" s="125">
        <f t="shared" ref="J145:J147" si="14">E145*G145*I145</f>
        <v>2000</v>
      </c>
      <c r="K145" s="64" t="s">
        <v>256</v>
      </c>
    </row>
    <row r="146" spans="1:11" s="3" customFormat="1" ht="18" customHeight="1">
      <c r="B146" s="161"/>
      <c r="C146" s="100" t="s">
        <v>259</v>
      </c>
      <c r="D146" s="27"/>
      <c r="E146" s="20">
        <v>4</v>
      </c>
      <c r="F146" s="21" t="s">
        <v>34</v>
      </c>
      <c r="G146" s="20">
        <v>1</v>
      </c>
      <c r="H146" s="21" t="s">
        <v>58</v>
      </c>
      <c r="I146" s="125">
        <v>800</v>
      </c>
      <c r="J146" s="125">
        <f t="shared" si="14"/>
        <v>3200</v>
      </c>
      <c r="K146" s="64" t="s">
        <v>256</v>
      </c>
    </row>
    <row r="147" spans="1:11" s="3" customFormat="1" ht="18" customHeight="1">
      <c r="B147" s="162"/>
      <c r="C147" s="100" t="s">
        <v>260</v>
      </c>
      <c r="D147" s="27"/>
      <c r="E147" s="75">
        <v>4</v>
      </c>
      <c r="F147" s="76" t="s">
        <v>34</v>
      </c>
      <c r="G147" s="75">
        <v>2</v>
      </c>
      <c r="H147" s="76" t="s">
        <v>58</v>
      </c>
      <c r="I147" s="125">
        <v>600</v>
      </c>
      <c r="J147" s="125">
        <f t="shared" si="14"/>
        <v>4800</v>
      </c>
      <c r="K147" s="115"/>
    </row>
    <row r="148" spans="1:11" s="3" customFormat="1" ht="18" customHeight="1">
      <c r="B148" s="162"/>
      <c r="C148" s="100" t="s">
        <v>261</v>
      </c>
      <c r="D148" s="27"/>
      <c r="E148" s="20">
        <v>1</v>
      </c>
      <c r="F148" s="21" t="s">
        <v>34</v>
      </c>
      <c r="G148" s="20">
        <v>1</v>
      </c>
      <c r="H148" s="21" t="s">
        <v>58</v>
      </c>
      <c r="I148" s="125">
        <v>1500</v>
      </c>
      <c r="J148" s="125">
        <f>E148*G148*I148</f>
        <v>1500</v>
      </c>
      <c r="K148" s="115"/>
    </row>
    <row r="149" spans="1:11" s="3" customFormat="1">
      <c r="B149" s="162"/>
      <c r="C149" s="184" t="s">
        <v>262</v>
      </c>
      <c r="D149" s="179"/>
      <c r="E149" s="179"/>
      <c r="F149" s="179"/>
      <c r="G149" s="179"/>
      <c r="H149" s="179"/>
      <c r="I149" s="180"/>
      <c r="J149" s="126">
        <f>SUM(J141:J148)</f>
        <v>35750</v>
      </c>
      <c r="K149" s="67"/>
    </row>
    <row r="150" spans="1:11" ht="30">
      <c r="A150" s="3"/>
      <c r="B150" s="161" t="s">
        <v>263</v>
      </c>
      <c r="C150" s="92" t="s">
        <v>264</v>
      </c>
      <c r="D150" s="101" t="s">
        <v>265</v>
      </c>
      <c r="E150" s="102">
        <v>1</v>
      </c>
      <c r="F150" s="103" t="s">
        <v>266</v>
      </c>
      <c r="G150" s="102">
        <v>1</v>
      </c>
      <c r="H150" s="103" t="s">
        <v>31</v>
      </c>
      <c r="I150" s="125">
        <v>60000</v>
      </c>
      <c r="J150" s="125">
        <f t="shared" ref="J150:J155" si="15">E150*G150*I150</f>
        <v>60000</v>
      </c>
      <c r="K150" s="116"/>
    </row>
    <row r="151" spans="1:11">
      <c r="A151" s="3"/>
      <c r="B151" s="161"/>
      <c r="C151" s="99" t="s">
        <v>267</v>
      </c>
      <c r="D151" s="74" t="s">
        <v>268</v>
      </c>
      <c r="E151" s="75">
        <v>1</v>
      </c>
      <c r="F151" s="76" t="s">
        <v>266</v>
      </c>
      <c r="G151" s="75">
        <v>1</v>
      </c>
      <c r="H151" s="76" t="s">
        <v>31</v>
      </c>
      <c r="I151" s="125">
        <v>50000</v>
      </c>
      <c r="J151" s="125">
        <f t="shared" si="15"/>
        <v>50000</v>
      </c>
      <c r="K151" s="117"/>
    </row>
    <row r="152" spans="1:11">
      <c r="A152" s="3"/>
      <c r="B152" s="161"/>
      <c r="C152" s="104" t="s">
        <v>269</v>
      </c>
      <c r="D152" s="105" t="s">
        <v>270</v>
      </c>
      <c r="E152" s="105">
        <v>1</v>
      </c>
      <c r="F152" s="105" t="s">
        <v>30</v>
      </c>
      <c r="G152" s="105">
        <v>1</v>
      </c>
      <c r="H152" s="105" t="s">
        <v>31</v>
      </c>
      <c r="I152" s="125">
        <v>5000</v>
      </c>
      <c r="J152" s="125">
        <f t="shared" si="15"/>
        <v>5000</v>
      </c>
      <c r="K152" s="118"/>
    </row>
    <row r="153" spans="1:11" ht="30">
      <c r="A153" s="3"/>
      <c r="B153" s="161"/>
      <c r="C153" s="99" t="s">
        <v>271</v>
      </c>
      <c r="D153" s="85" t="s">
        <v>272</v>
      </c>
      <c r="E153" s="85">
        <v>1</v>
      </c>
      <c r="F153" s="85" t="s">
        <v>30</v>
      </c>
      <c r="G153" s="85">
        <v>1</v>
      </c>
      <c r="H153" s="85" t="s">
        <v>31</v>
      </c>
      <c r="I153" s="125">
        <v>30000</v>
      </c>
      <c r="J153" s="125">
        <f t="shared" si="15"/>
        <v>30000</v>
      </c>
      <c r="K153" s="117"/>
    </row>
    <row r="154" spans="1:11" ht="30">
      <c r="A154" s="3"/>
      <c r="B154" s="161"/>
      <c r="C154" s="99" t="s">
        <v>273</v>
      </c>
      <c r="D154" s="85" t="s">
        <v>274</v>
      </c>
      <c r="E154" s="85">
        <v>1</v>
      </c>
      <c r="F154" s="85" t="s">
        <v>30</v>
      </c>
      <c r="G154" s="85">
        <v>1</v>
      </c>
      <c r="H154" s="85" t="s">
        <v>275</v>
      </c>
      <c r="I154" s="125">
        <v>3000</v>
      </c>
      <c r="J154" s="125">
        <f t="shared" si="15"/>
        <v>3000</v>
      </c>
      <c r="K154" s="117"/>
    </row>
    <row r="155" spans="1:11">
      <c r="A155" s="3"/>
      <c r="B155" s="161"/>
      <c r="C155" s="99" t="s">
        <v>273</v>
      </c>
      <c r="D155" s="85" t="s">
        <v>276</v>
      </c>
      <c r="E155" s="85">
        <v>1</v>
      </c>
      <c r="F155" s="85" t="s">
        <v>30</v>
      </c>
      <c r="G155" s="85">
        <v>1</v>
      </c>
      <c r="H155" s="85" t="s">
        <v>31</v>
      </c>
      <c r="I155" s="125">
        <v>3000</v>
      </c>
      <c r="J155" s="125">
        <f t="shared" si="15"/>
        <v>3000</v>
      </c>
      <c r="K155" s="117"/>
    </row>
    <row r="156" spans="1:11">
      <c r="B156" s="163"/>
      <c r="C156" s="185" t="s">
        <v>277</v>
      </c>
      <c r="D156" s="186"/>
      <c r="E156" s="186"/>
      <c r="F156" s="186"/>
      <c r="G156" s="186"/>
      <c r="H156" s="186"/>
      <c r="I156" s="186"/>
      <c r="J156" s="123">
        <f>SUM(J150:J155)</f>
        <v>151000</v>
      </c>
      <c r="K156" s="67"/>
    </row>
    <row r="157" spans="1:11" ht="20" customHeight="1">
      <c r="B157" s="106" t="s">
        <v>278</v>
      </c>
      <c r="C157" s="107"/>
      <c r="D157" s="108"/>
      <c r="E157" s="108"/>
      <c r="F157" s="108"/>
      <c r="G157" s="108"/>
      <c r="H157" s="108"/>
      <c r="I157" s="133"/>
      <c r="J157" s="134">
        <f>J156+J149++J140+J118+J116+J106+J88+J65+J27+J19+J15</f>
        <v>1263532.5</v>
      </c>
      <c r="K157" s="120"/>
    </row>
    <row r="158" spans="1:11" ht="17.25" customHeight="1">
      <c r="B158" s="106" t="s">
        <v>279</v>
      </c>
      <c r="C158" s="107">
        <v>0.05</v>
      </c>
      <c r="D158" s="108"/>
      <c r="E158" s="108"/>
      <c r="F158" s="108"/>
      <c r="G158" s="108"/>
      <c r="H158" s="108"/>
      <c r="I158" s="133"/>
      <c r="J158" s="134">
        <f>J15*0.05</f>
        <v>23003</v>
      </c>
      <c r="K158" s="119"/>
    </row>
    <row r="159" spans="1:11" ht="17.25" customHeight="1">
      <c r="B159" s="106" t="s">
        <v>280</v>
      </c>
      <c r="C159" s="106">
        <v>0.1</v>
      </c>
      <c r="D159" s="109"/>
      <c r="E159" s="109"/>
      <c r="F159" s="109"/>
      <c r="G159" s="109"/>
      <c r="H159" s="109"/>
      <c r="I159" s="135"/>
      <c r="J159" s="134">
        <f>(J19+J27+J65+J88+J106+J116+J140+J156+J149++J118)*0.1</f>
        <v>80347.25</v>
      </c>
      <c r="K159" s="119"/>
    </row>
    <row r="160" spans="1:11" ht="17.25" customHeight="1">
      <c r="B160" s="110" t="s">
        <v>281</v>
      </c>
      <c r="C160" s="106">
        <v>0.06</v>
      </c>
      <c r="D160" s="109"/>
      <c r="E160" s="109"/>
      <c r="F160" s="109"/>
      <c r="G160" s="109"/>
      <c r="H160" s="109"/>
      <c r="I160" s="135"/>
      <c r="J160" s="134">
        <f>(J157+J158+J159)*0.06</f>
        <v>82012.964999999997</v>
      </c>
      <c r="K160" s="119"/>
    </row>
    <row r="161" spans="2:11">
      <c r="B161" s="173" t="s">
        <v>282</v>
      </c>
      <c r="C161" s="174"/>
      <c r="D161" s="174"/>
      <c r="E161" s="174"/>
      <c r="F161" s="174"/>
      <c r="G161" s="174"/>
      <c r="H161" s="174"/>
      <c r="I161" s="175"/>
      <c r="J161" s="134">
        <f>SUM(J157:J160)</f>
        <v>1448895.7150000001</v>
      </c>
      <c r="K161" s="121"/>
    </row>
    <row r="162" spans="2:11">
      <c r="B162" s="176" t="s">
        <v>18</v>
      </c>
      <c r="C162" s="176"/>
      <c r="D162" s="176"/>
      <c r="E162" s="176"/>
      <c r="F162" s="176"/>
      <c r="G162" s="176"/>
      <c r="H162" s="176"/>
      <c r="I162" s="176"/>
      <c r="J162" s="176"/>
      <c r="K162" s="176"/>
    </row>
    <row r="163" spans="2:11">
      <c r="B163" s="177" t="s">
        <v>283</v>
      </c>
      <c r="C163" s="177"/>
      <c r="D163" s="177"/>
      <c r="E163" s="177"/>
      <c r="F163" s="177"/>
      <c r="G163" s="177"/>
      <c r="H163" s="177"/>
      <c r="I163" s="177"/>
      <c r="J163" s="177"/>
      <c r="K163" s="177"/>
    </row>
    <row r="164" spans="2:11">
      <c r="B164" s="172" t="s">
        <v>284</v>
      </c>
      <c r="C164" s="172"/>
      <c r="D164" s="172"/>
      <c r="E164" s="172"/>
      <c r="F164" s="172"/>
      <c r="G164" s="172"/>
      <c r="H164" s="172"/>
      <c r="I164" s="172"/>
      <c r="J164" s="172"/>
      <c r="K164" s="172"/>
    </row>
    <row r="165" spans="2:11">
      <c r="B165" s="172" t="s">
        <v>285</v>
      </c>
      <c r="C165" s="172"/>
      <c r="D165" s="172"/>
      <c r="E165" s="172"/>
      <c r="F165" s="172"/>
      <c r="G165" s="172"/>
      <c r="H165" s="172"/>
      <c r="I165" s="172"/>
      <c r="J165" s="172"/>
      <c r="K165" s="172"/>
    </row>
    <row r="166" spans="2:11">
      <c r="B166" s="172" t="s">
        <v>286</v>
      </c>
      <c r="C166" s="172"/>
      <c r="D166" s="172"/>
      <c r="E166" s="172"/>
      <c r="F166" s="172"/>
      <c r="G166" s="172"/>
      <c r="H166" s="172"/>
      <c r="I166" s="172"/>
      <c r="J166" s="172"/>
      <c r="K166" s="172"/>
    </row>
    <row r="167" spans="2:11">
      <c r="B167" s="172" t="s">
        <v>287</v>
      </c>
      <c r="C167" s="172"/>
      <c r="D167" s="172"/>
      <c r="E167" s="172"/>
      <c r="F167" s="172"/>
      <c r="G167" s="172"/>
      <c r="H167" s="172"/>
      <c r="I167" s="172"/>
      <c r="J167" s="172"/>
      <c r="K167" s="172"/>
    </row>
    <row r="168" spans="2:11">
      <c r="B168" s="172" t="s">
        <v>288</v>
      </c>
      <c r="C168" s="172"/>
      <c r="D168" s="172"/>
      <c r="E168" s="172"/>
      <c r="F168" s="172"/>
      <c r="G168" s="172"/>
      <c r="H168" s="172"/>
      <c r="I168" s="172"/>
      <c r="J168" s="172"/>
      <c r="K168" s="172"/>
    </row>
    <row r="169" spans="2:11">
      <c r="B169" s="172" t="s">
        <v>289</v>
      </c>
      <c r="C169" s="172"/>
      <c r="D169" s="172"/>
      <c r="E169" s="172"/>
      <c r="F169" s="172"/>
      <c r="G169" s="172"/>
      <c r="H169" s="172"/>
      <c r="I169" s="172"/>
      <c r="J169" s="172"/>
      <c r="K169" s="172"/>
    </row>
    <row r="170" spans="2:11">
      <c r="B170" s="172" t="s">
        <v>290</v>
      </c>
      <c r="C170" s="172"/>
      <c r="D170" s="172"/>
      <c r="E170" s="172"/>
      <c r="F170" s="172"/>
      <c r="G170" s="172"/>
      <c r="H170" s="172"/>
      <c r="I170" s="172"/>
      <c r="J170" s="172"/>
      <c r="K170" s="172"/>
    </row>
    <row r="171" spans="2:11">
      <c r="D171" s="4"/>
      <c r="E171" s="4"/>
      <c r="F171" s="4"/>
      <c r="G171" s="111"/>
      <c r="H171" s="4"/>
    </row>
    <row r="172" spans="2:11">
      <c r="D172" s="4"/>
      <c r="E172" s="4"/>
      <c r="F172" s="4"/>
      <c r="G172" s="111"/>
      <c r="H172" s="4"/>
    </row>
    <row r="173" spans="2:11">
      <c r="D173" s="4"/>
      <c r="E173" s="4"/>
      <c r="F173" s="4"/>
      <c r="G173" s="111"/>
      <c r="H173" s="4"/>
    </row>
    <row r="174" spans="2:11">
      <c r="D174" s="4"/>
      <c r="E174" s="4"/>
      <c r="F174" s="4"/>
      <c r="G174" s="111"/>
      <c r="H174" s="4"/>
    </row>
    <row r="175" spans="2:11">
      <c r="D175" s="4"/>
      <c r="E175" s="4"/>
      <c r="F175" s="4"/>
      <c r="G175" s="111"/>
      <c r="H175" s="4"/>
    </row>
    <row r="176" spans="2:11">
      <c r="D176" s="4"/>
      <c r="E176" s="4"/>
      <c r="F176" s="4"/>
      <c r="G176" s="111"/>
      <c r="H176" s="4"/>
    </row>
    <row r="177" spans="4:8">
      <c r="D177" s="4"/>
      <c r="E177" s="4"/>
      <c r="F177" s="4"/>
      <c r="G177" s="111"/>
      <c r="H177" s="4"/>
    </row>
    <row r="178" spans="4:8">
      <c r="D178" s="4"/>
      <c r="E178" s="4"/>
      <c r="F178" s="4"/>
      <c r="G178" s="111"/>
      <c r="H178" s="4"/>
    </row>
    <row r="179" spans="4:8">
      <c r="D179" s="4"/>
      <c r="E179" s="4"/>
      <c r="F179" s="4"/>
      <c r="G179" s="111"/>
      <c r="H179" s="4"/>
    </row>
    <row r="180" spans="4:8">
      <c r="D180" s="4"/>
      <c r="E180" s="4"/>
      <c r="F180" s="4"/>
      <c r="G180" s="111"/>
      <c r="H180" s="4"/>
    </row>
    <row r="181" spans="4:8">
      <c r="D181" s="4"/>
      <c r="E181" s="4"/>
      <c r="F181" s="4"/>
      <c r="G181" s="111"/>
      <c r="H181" s="4"/>
    </row>
    <row r="182" spans="4:8">
      <c r="D182" s="4"/>
      <c r="E182" s="4"/>
      <c r="F182" s="4"/>
      <c r="G182" s="111"/>
      <c r="H182" s="4"/>
    </row>
    <row r="183" spans="4:8">
      <c r="D183" s="4"/>
      <c r="E183" s="4"/>
      <c r="F183" s="4"/>
      <c r="G183" s="111"/>
      <c r="H183" s="4"/>
    </row>
    <row r="184" spans="4:8">
      <c r="D184" s="4"/>
      <c r="E184" s="4"/>
      <c r="F184" s="4"/>
      <c r="G184" s="111"/>
      <c r="H184" s="4"/>
    </row>
    <row r="185" spans="4:8">
      <c r="D185" s="4"/>
      <c r="E185" s="4"/>
      <c r="F185" s="4"/>
      <c r="G185" s="111"/>
      <c r="H185" s="4"/>
    </row>
    <row r="186" spans="4:8">
      <c r="D186" s="4"/>
      <c r="E186" s="4"/>
      <c r="F186" s="4"/>
      <c r="G186" s="111"/>
      <c r="H186" s="4"/>
    </row>
    <row r="187" spans="4:8">
      <c r="D187" s="4"/>
      <c r="E187" s="4"/>
      <c r="F187" s="4"/>
      <c r="G187" s="111"/>
      <c r="H187" s="4"/>
    </row>
    <row r="188" spans="4:8">
      <c r="D188" s="4"/>
      <c r="E188" s="4"/>
      <c r="F188" s="4"/>
      <c r="G188" s="111"/>
      <c r="H188" s="4"/>
    </row>
    <row r="189" spans="4:8">
      <c r="D189" s="4"/>
      <c r="E189" s="4"/>
      <c r="F189" s="4"/>
      <c r="G189" s="111"/>
      <c r="H189" s="4"/>
    </row>
    <row r="190" spans="4:8">
      <c r="D190" s="4"/>
      <c r="E190" s="4"/>
      <c r="F190" s="4"/>
      <c r="G190" s="111"/>
      <c r="H190" s="4"/>
    </row>
    <row r="191" spans="4:8">
      <c r="D191" s="4"/>
      <c r="E191" s="4"/>
      <c r="F191" s="4"/>
      <c r="G191" s="111"/>
      <c r="H191" s="4"/>
    </row>
    <row r="192" spans="4:8">
      <c r="D192" s="4"/>
      <c r="E192" s="4"/>
      <c r="F192" s="4"/>
      <c r="G192" s="111"/>
      <c r="H192" s="4"/>
    </row>
    <row r="193" spans="4:8">
      <c r="D193" s="4"/>
      <c r="E193" s="4"/>
      <c r="F193" s="4"/>
      <c r="G193" s="111"/>
      <c r="H193" s="4"/>
    </row>
    <row r="194" spans="4:8">
      <c r="D194" s="4"/>
      <c r="E194" s="4"/>
      <c r="F194" s="4"/>
      <c r="G194" s="111"/>
      <c r="H194" s="4"/>
    </row>
    <row r="195" spans="4:8">
      <c r="D195" s="4"/>
      <c r="E195" s="4"/>
      <c r="F195" s="4"/>
      <c r="G195" s="111"/>
      <c r="H195" s="4"/>
    </row>
    <row r="196" spans="4:8">
      <c r="D196" s="4"/>
      <c r="E196" s="4"/>
      <c r="F196" s="4"/>
      <c r="G196" s="111"/>
      <c r="H196" s="4"/>
    </row>
    <row r="197" spans="4:8">
      <c r="D197" s="4"/>
      <c r="E197" s="4"/>
      <c r="F197" s="4"/>
      <c r="G197" s="111"/>
      <c r="H197" s="4"/>
    </row>
    <row r="198" spans="4:8">
      <c r="D198" s="4"/>
      <c r="E198" s="4"/>
      <c r="F198" s="4"/>
      <c r="G198" s="111"/>
      <c r="H198" s="4"/>
    </row>
    <row r="199" spans="4:8">
      <c r="D199" s="4"/>
      <c r="E199" s="4"/>
      <c r="F199" s="4"/>
      <c r="G199" s="111"/>
      <c r="H199" s="4"/>
    </row>
    <row r="200" spans="4:8">
      <c r="D200" s="4"/>
      <c r="E200" s="4"/>
      <c r="F200" s="4"/>
      <c r="G200" s="111"/>
      <c r="H200" s="4"/>
    </row>
    <row r="201" spans="4:8">
      <c r="D201" s="4"/>
      <c r="E201" s="4"/>
      <c r="F201" s="4"/>
      <c r="G201" s="111"/>
      <c r="H201" s="4"/>
    </row>
    <row r="202" spans="4:8">
      <c r="D202" s="4"/>
      <c r="E202" s="4"/>
      <c r="F202" s="4"/>
      <c r="G202" s="111"/>
      <c r="H202" s="4"/>
    </row>
    <row r="203" spans="4:8">
      <c r="D203" s="4"/>
      <c r="E203" s="4"/>
      <c r="F203" s="4"/>
      <c r="G203" s="111"/>
      <c r="H203" s="4"/>
    </row>
    <row r="204" spans="4:8">
      <c r="D204" s="4"/>
      <c r="E204" s="4"/>
      <c r="F204" s="4"/>
      <c r="G204" s="111"/>
      <c r="H204" s="4"/>
    </row>
    <row r="205" spans="4:8">
      <c r="D205" s="4"/>
      <c r="E205" s="4"/>
      <c r="F205" s="4"/>
      <c r="G205" s="111"/>
      <c r="H205" s="4"/>
    </row>
    <row r="206" spans="4:8">
      <c r="D206" s="4"/>
      <c r="E206" s="4"/>
      <c r="F206" s="4"/>
      <c r="G206" s="111"/>
      <c r="H206" s="4"/>
    </row>
    <row r="207" spans="4:8">
      <c r="D207" s="4"/>
      <c r="E207" s="4"/>
      <c r="F207" s="4"/>
      <c r="G207" s="111"/>
      <c r="H207" s="4"/>
    </row>
    <row r="208" spans="4:8">
      <c r="D208" s="4"/>
      <c r="E208" s="4"/>
      <c r="F208" s="4"/>
      <c r="G208" s="111"/>
      <c r="H208" s="4"/>
    </row>
    <row r="209" spans="4:8">
      <c r="D209" s="4"/>
      <c r="E209" s="4"/>
      <c r="F209" s="4"/>
      <c r="G209" s="111"/>
      <c r="H209" s="4"/>
    </row>
    <row r="210" spans="4:8">
      <c r="D210" s="4"/>
      <c r="E210" s="4"/>
      <c r="F210" s="4"/>
      <c r="G210" s="111"/>
      <c r="H210" s="4"/>
    </row>
    <row r="211" spans="4:8">
      <c r="D211" s="4"/>
      <c r="E211" s="4"/>
      <c r="F211" s="4"/>
      <c r="G211" s="111"/>
      <c r="H211" s="4"/>
    </row>
    <row r="212" spans="4:8">
      <c r="D212" s="4"/>
      <c r="E212" s="4"/>
      <c r="F212" s="4"/>
      <c r="G212" s="111"/>
      <c r="H212" s="4"/>
    </row>
    <row r="213" spans="4:8">
      <c r="D213" s="4"/>
      <c r="E213" s="4"/>
      <c r="F213" s="4"/>
      <c r="G213" s="111"/>
      <c r="H213" s="4"/>
    </row>
    <row r="214" spans="4:8">
      <c r="D214" s="4"/>
      <c r="E214" s="4"/>
      <c r="F214" s="4"/>
      <c r="G214" s="111"/>
      <c r="H214" s="4"/>
    </row>
    <row r="215" spans="4:8">
      <c r="D215" s="4"/>
      <c r="E215" s="4"/>
      <c r="F215" s="4"/>
      <c r="G215" s="111"/>
      <c r="H215" s="4"/>
    </row>
    <row r="216" spans="4:8">
      <c r="D216" s="4"/>
      <c r="E216" s="4"/>
      <c r="F216" s="4"/>
      <c r="G216" s="111"/>
      <c r="H216" s="4"/>
    </row>
    <row r="217" spans="4:8">
      <c r="D217" s="4"/>
      <c r="E217" s="4"/>
      <c r="F217" s="4"/>
      <c r="G217" s="111"/>
      <c r="H217" s="4"/>
    </row>
    <row r="218" spans="4:8">
      <c r="D218" s="4"/>
      <c r="E218" s="4"/>
      <c r="F218" s="4"/>
      <c r="G218" s="111"/>
      <c r="H218" s="4"/>
    </row>
    <row r="219" spans="4:8">
      <c r="D219" s="4"/>
      <c r="E219" s="4"/>
      <c r="F219" s="4"/>
      <c r="G219" s="111"/>
      <c r="H219" s="4"/>
    </row>
    <row r="220" spans="4:8">
      <c r="D220" s="4"/>
      <c r="E220" s="4"/>
      <c r="F220" s="4"/>
      <c r="G220" s="111"/>
      <c r="H220" s="4"/>
    </row>
    <row r="221" spans="4:8">
      <c r="D221" s="4"/>
      <c r="E221" s="4"/>
      <c r="F221" s="4"/>
      <c r="G221" s="111"/>
      <c r="H221" s="4"/>
    </row>
    <row r="222" spans="4:8">
      <c r="D222" s="4"/>
      <c r="E222" s="4"/>
      <c r="F222" s="4"/>
      <c r="G222" s="111"/>
      <c r="H222" s="4"/>
    </row>
    <row r="223" spans="4:8">
      <c r="D223" s="4"/>
      <c r="E223" s="4"/>
      <c r="F223" s="4"/>
      <c r="G223" s="111"/>
      <c r="H223" s="4"/>
    </row>
    <row r="224" spans="4:8">
      <c r="D224" s="4"/>
      <c r="E224" s="4"/>
      <c r="F224" s="4"/>
      <c r="G224" s="111"/>
      <c r="H224" s="4"/>
    </row>
    <row r="225" spans="4:8">
      <c r="D225" s="4"/>
      <c r="E225" s="4"/>
      <c r="F225" s="4"/>
      <c r="G225" s="111"/>
      <c r="H225" s="4"/>
    </row>
    <row r="226" spans="4:8">
      <c r="D226" s="4"/>
      <c r="E226" s="4"/>
      <c r="F226" s="4"/>
      <c r="G226" s="111"/>
      <c r="H226" s="4"/>
    </row>
    <row r="227" spans="4:8">
      <c r="D227" s="4"/>
      <c r="E227" s="4"/>
      <c r="F227" s="4"/>
      <c r="G227" s="111"/>
      <c r="H227" s="4"/>
    </row>
    <row r="228" spans="4:8">
      <c r="D228" s="4"/>
      <c r="E228" s="4"/>
      <c r="F228" s="4"/>
      <c r="G228" s="111"/>
      <c r="H228" s="4"/>
    </row>
    <row r="229" spans="4:8">
      <c r="D229" s="4"/>
      <c r="E229" s="4"/>
      <c r="F229" s="4"/>
      <c r="G229" s="111"/>
      <c r="H229" s="4"/>
    </row>
    <row r="230" spans="4:8">
      <c r="D230" s="4"/>
      <c r="E230" s="4"/>
      <c r="F230" s="4"/>
      <c r="G230" s="111"/>
      <c r="H230" s="4"/>
    </row>
    <row r="231" spans="4:8">
      <c r="D231" s="4"/>
      <c r="E231" s="4"/>
      <c r="F231" s="4"/>
      <c r="G231" s="111"/>
      <c r="H231" s="4"/>
    </row>
    <row r="232" spans="4:8">
      <c r="D232" s="4"/>
      <c r="E232" s="4"/>
      <c r="F232" s="4"/>
      <c r="G232" s="111"/>
      <c r="H232" s="4"/>
    </row>
    <row r="233" spans="4:8">
      <c r="D233" s="4"/>
      <c r="E233" s="4"/>
      <c r="F233" s="4"/>
      <c r="G233" s="111"/>
      <c r="H233" s="4"/>
    </row>
    <row r="234" spans="4:8">
      <c r="D234" s="4"/>
      <c r="E234" s="4"/>
      <c r="F234" s="4"/>
      <c r="G234" s="111"/>
      <c r="H234" s="4"/>
    </row>
    <row r="235" spans="4:8">
      <c r="D235" s="4"/>
      <c r="E235" s="4"/>
      <c r="F235" s="4"/>
      <c r="G235" s="111"/>
      <c r="H235" s="4"/>
    </row>
    <row r="236" spans="4:8">
      <c r="D236" s="4"/>
      <c r="E236" s="4"/>
      <c r="F236" s="4"/>
      <c r="G236" s="111"/>
      <c r="H236" s="4"/>
    </row>
    <row r="237" spans="4:8">
      <c r="D237" s="4"/>
      <c r="E237" s="4"/>
      <c r="F237" s="4"/>
      <c r="G237" s="111"/>
      <c r="H237" s="4"/>
    </row>
    <row r="238" spans="4:8">
      <c r="D238" s="4"/>
      <c r="E238" s="4"/>
      <c r="F238" s="4"/>
      <c r="G238" s="111"/>
      <c r="H238" s="4"/>
    </row>
    <row r="239" spans="4:8">
      <c r="D239" s="4"/>
      <c r="E239" s="4"/>
      <c r="F239" s="4"/>
      <c r="G239" s="111"/>
      <c r="H239" s="4"/>
    </row>
    <row r="240" spans="4:8">
      <c r="D240" s="4"/>
      <c r="E240" s="4"/>
      <c r="F240" s="4"/>
      <c r="G240" s="111"/>
      <c r="H240" s="4"/>
    </row>
    <row r="241" spans="4:8">
      <c r="D241" s="4"/>
      <c r="E241" s="4"/>
      <c r="F241" s="4"/>
      <c r="G241" s="111"/>
      <c r="H241" s="4"/>
    </row>
    <row r="242" spans="4:8" ht="18" customHeight="1">
      <c r="D242" s="4"/>
      <c r="E242" s="4"/>
      <c r="F242" s="4"/>
      <c r="G242" s="111"/>
      <c r="H242" s="4"/>
    </row>
    <row r="243" spans="4:8" ht="18" customHeight="1">
      <c r="D243" s="4"/>
      <c r="E243" s="4"/>
      <c r="F243" s="4"/>
      <c r="G243" s="111"/>
      <c r="H243" s="4"/>
    </row>
    <row r="244" spans="4:8">
      <c r="D244" s="4"/>
      <c r="E244" s="4"/>
      <c r="F244" s="4"/>
      <c r="G244" s="111"/>
      <c r="H244" s="4"/>
    </row>
    <row r="245" spans="4:8">
      <c r="D245" s="4"/>
      <c r="E245" s="4"/>
      <c r="F245" s="4"/>
      <c r="G245" s="111"/>
      <c r="H245" s="4"/>
    </row>
    <row r="246" spans="4:8">
      <c r="D246" s="4"/>
      <c r="E246" s="4"/>
      <c r="F246" s="4"/>
      <c r="G246" s="111"/>
      <c r="H246" s="4"/>
    </row>
    <row r="247" spans="4:8">
      <c r="D247" s="4"/>
      <c r="E247" s="4"/>
      <c r="F247" s="4"/>
      <c r="G247" s="111"/>
      <c r="H247" s="4"/>
    </row>
    <row r="248" spans="4:8">
      <c r="D248" s="4"/>
      <c r="E248" s="4"/>
      <c r="F248" s="4"/>
      <c r="G248" s="111"/>
      <c r="H248" s="4"/>
    </row>
    <row r="249" spans="4:8">
      <c r="D249" s="4"/>
      <c r="E249" s="4"/>
      <c r="F249" s="4"/>
      <c r="G249" s="111"/>
      <c r="H249" s="4"/>
    </row>
    <row r="250" spans="4:8">
      <c r="D250" s="4"/>
      <c r="E250" s="4"/>
      <c r="F250" s="4"/>
      <c r="G250" s="111"/>
      <c r="H250" s="4"/>
    </row>
    <row r="251" spans="4:8" ht="18" customHeight="1">
      <c r="D251" s="4"/>
      <c r="E251" s="4"/>
      <c r="F251" s="4"/>
      <c r="G251" s="111"/>
      <c r="H251" s="4"/>
    </row>
    <row r="252" spans="4:8" ht="18" customHeight="1"/>
    <row r="253" spans="4:8" ht="18" customHeight="1"/>
    <row r="254" spans="4:8" ht="18" customHeight="1"/>
    <row r="255" spans="4:8" ht="18" customHeight="1"/>
    <row r="256" spans="4:8" ht="18" customHeight="1">
      <c r="D256" s="4"/>
      <c r="E256" s="4"/>
      <c r="F256" s="4"/>
      <c r="G256" s="4"/>
      <c r="H256" s="4"/>
    </row>
    <row r="257" spans="4:8" ht="18" customHeight="1">
      <c r="D257" s="4"/>
      <c r="E257" s="4"/>
      <c r="F257" s="4"/>
      <c r="G257" s="4"/>
      <c r="H257" s="4"/>
    </row>
    <row r="258" spans="4:8" ht="18" customHeight="1">
      <c r="D258" s="4"/>
      <c r="E258" s="4"/>
      <c r="F258" s="4"/>
      <c r="G258" s="4"/>
      <c r="H258" s="4"/>
    </row>
    <row r="259" spans="4:8" ht="18" customHeight="1">
      <c r="D259" s="4"/>
      <c r="E259" s="4"/>
      <c r="F259" s="4"/>
      <c r="G259" s="4"/>
      <c r="H259" s="4"/>
    </row>
    <row r="260" spans="4:8" ht="18" customHeight="1">
      <c r="D260" s="4"/>
      <c r="E260" s="4"/>
      <c r="F260" s="4"/>
      <c r="G260" s="4"/>
      <c r="H260" s="4"/>
    </row>
    <row r="261" spans="4:8" ht="18" customHeight="1">
      <c r="D261" s="4"/>
      <c r="E261" s="4"/>
      <c r="F261" s="4"/>
      <c r="G261" s="4"/>
      <c r="H261" s="4"/>
    </row>
    <row r="262" spans="4:8" ht="18" customHeight="1">
      <c r="D262" s="4"/>
      <c r="E262" s="4"/>
      <c r="F262" s="4"/>
      <c r="G262" s="4"/>
      <c r="H262" s="4"/>
    </row>
    <row r="263" spans="4:8" ht="18" customHeight="1">
      <c r="D263" s="4"/>
      <c r="E263" s="4"/>
      <c r="F263" s="4"/>
      <c r="G263" s="4"/>
      <c r="H263" s="4"/>
    </row>
    <row r="264" spans="4:8" ht="18" customHeight="1">
      <c r="D264" s="4"/>
      <c r="E264" s="4"/>
      <c r="F264" s="4"/>
      <c r="G264" s="4"/>
      <c r="H264" s="4"/>
    </row>
    <row r="265" spans="4:8" ht="18" customHeight="1">
      <c r="D265" s="4"/>
      <c r="E265" s="4"/>
      <c r="F265" s="4"/>
      <c r="G265" s="4"/>
      <c r="H265" s="4"/>
    </row>
    <row r="266" spans="4:8" ht="18" customHeight="1">
      <c r="D266" s="4"/>
      <c r="E266" s="4"/>
      <c r="F266" s="4"/>
      <c r="G266" s="4"/>
      <c r="H266" s="4"/>
    </row>
    <row r="267" spans="4:8" ht="18" customHeight="1">
      <c r="D267" s="4"/>
      <c r="E267" s="4"/>
      <c r="F267" s="4"/>
      <c r="G267" s="4"/>
      <c r="H267" s="4"/>
    </row>
    <row r="268" spans="4:8" ht="18" customHeight="1">
      <c r="D268" s="4"/>
      <c r="E268" s="4"/>
      <c r="F268" s="4"/>
      <c r="G268" s="4"/>
      <c r="H268" s="4"/>
    </row>
    <row r="269" spans="4:8" ht="18" customHeight="1">
      <c r="D269" s="4"/>
      <c r="E269" s="4"/>
      <c r="F269" s="4"/>
      <c r="G269" s="4"/>
      <c r="H269" s="4"/>
    </row>
    <row r="270" spans="4:8" ht="18" customHeight="1">
      <c r="D270" s="4"/>
      <c r="E270" s="4"/>
      <c r="F270" s="4"/>
      <c r="G270" s="4"/>
      <c r="H270" s="4"/>
    </row>
    <row r="271" spans="4:8" ht="18" customHeight="1">
      <c r="D271" s="4"/>
      <c r="E271" s="4"/>
      <c r="F271" s="4"/>
      <c r="G271" s="4"/>
      <c r="H271" s="4"/>
    </row>
    <row r="272" spans="4:8" ht="18" customHeight="1">
      <c r="D272" s="4"/>
      <c r="E272" s="4"/>
      <c r="F272" s="4"/>
      <c r="G272" s="4"/>
      <c r="H272" s="4"/>
    </row>
    <row r="273" spans="4:8" ht="18" hidden="1" customHeight="1">
      <c r="D273" s="4"/>
      <c r="E273" s="4"/>
      <c r="F273" s="4"/>
      <c r="G273" s="4"/>
      <c r="H273" s="4"/>
    </row>
    <row r="274" spans="4:8" ht="18" hidden="1" customHeight="1">
      <c r="D274" s="4"/>
      <c r="E274" s="4"/>
      <c r="F274" s="4"/>
      <c r="G274" s="4"/>
      <c r="H274" s="4"/>
    </row>
    <row r="275" spans="4:8" ht="18" hidden="1" customHeight="1">
      <c r="D275" s="4"/>
      <c r="E275" s="4"/>
      <c r="F275" s="4"/>
      <c r="G275" s="4"/>
      <c r="H275" s="4"/>
    </row>
    <row r="276" spans="4:8" ht="18" hidden="1" customHeight="1">
      <c r="D276" s="4"/>
      <c r="E276" s="4"/>
      <c r="F276" s="4"/>
      <c r="G276" s="4"/>
      <c r="H276" s="4"/>
    </row>
    <row r="277" spans="4:8" ht="18" hidden="1" customHeight="1">
      <c r="D277" s="4"/>
      <c r="E277" s="4"/>
      <c r="F277" s="4"/>
      <c r="G277" s="4"/>
      <c r="H277" s="4"/>
    </row>
    <row r="278" spans="4:8" ht="18" hidden="1" customHeight="1">
      <c r="D278" s="4"/>
      <c r="E278" s="4"/>
      <c r="F278" s="4"/>
      <c r="G278" s="4"/>
      <c r="H278" s="4"/>
    </row>
    <row r="279" spans="4:8" ht="18" hidden="1" customHeight="1">
      <c r="D279" s="4"/>
      <c r="E279" s="4"/>
      <c r="F279" s="4"/>
      <c r="G279" s="4"/>
      <c r="H279" s="4"/>
    </row>
    <row r="280" spans="4:8" ht="18" hidden="1" customHeight="1">
      <c r="D280" s="4"/>
      <c r="E280" s="4"/>
      <c r="F280" s="4"/>
      <c r="G280" s="4"/>
      <c r="H280" s="4"/>
    </row>
    <row r="281" spans="4:8" ht="18" hidden="1" customHeight="1"/>
    <row r="282" spans="4:8" ht="18" hidden="1" customHeight="1"/>
    <row r="283" spans="4:8" ht="18" hidden="1" customHeight="1"/>
    <row r="284" spans="4:8" ht="18" customHeight="1"/>
    <row r="285" spans="4:8" ht="18" customHeight="1">
      <c r="D285" s="4"/>
      <c r="E285" s="4"/>
      <c r="F285" s="4"/>
      <c r="G285" s="4"/>
      <c r="H285" s="4"/>
    </row>
    <row r="286" spans="4:8" ht="18" customHeight="1">
      <c r="D286" s="4"/>
      <c r="E286" s="4"/>
      <c r="F286" s="4"/>
      <c r="G286" s="4"/>
      <c r="H286" s="4"/>
    </row>
    <row r="287" spans="4:8" ht="18" customHeight="1">
      <c r="D287" s="4"/>
      <c r="E287" s="4"/>
      <c r="F287" s="4"/>
      <c r="G287" s="4"/>
      <c r="H287" s="4"/>
    </row>
    <row r="288" spans="4:8" ht="18" customHeight="1">
      <c r="D288" s="4"/>
      <c r="E288" s="4"/>
      <c r="F288" s="4"/>
      <c r="G288" s="4"/>
      <c r="H288" s="4"/>
    </row>
    <row r="289" spans="4:8" ht="18" customHeight="1">
      <c r="D289" s="4"/>
      <c r="E289" s="4"/>
      <c r="F289" s="4"/>
      <c r="G289" s="4"/>
      <c r="H289" s="4"/>
    </row>
    <row r="290" spans="4:8" ht="18" customHeight="1">
      <c r="D290" s="4"/>
      <c r="E290" s="4"/>
      <c r="F290" s="4"/>
      <c r="G290" s="4"/>
      <c r="H290" s="4"/>
    </row>
    <row r="291" spans="4:8" ht="18" customHeight="1">
      <c r="D291" s="4"/>
      <c r="E291" s="4"/>
      <c r="F291" s="4"/>
      <c r="G291" s="4"/>
      <c r="H291" s="4"/>
    </row>
    <row r="292" spans="4:8" ht="18" customHeight="1">
      <c r="D292" s="4"/>
      <c r="E292" s="4"/>
      <c r="F292" s="4"/>
      <c r="G292" s="4"/>
      <c r="H292" s="4"/>
    </row>
    <row r="293" spans="4:8" ht="18" customHeight="1">
      <c r="D293" s="4"/>
      <c r="E293" s="4"/>
      <c r="F293" s="4"/>
      <c r="G293" s="4"/>
      <c r="H293" s="4"/>
    </row>
    <row r="294" spans="4:8" ht="18" customHeight="1">
      <c r="D294" s="4"/>
      <c r="E294" s="4"/>
      <c r="F294" s="4"/>
      <c r="G294" s="4"/>
      <c r="H294" s="4"/>
    </row>
    <row r="295" spans="4:8" ht="18" customHeight="1">
      <c r="D295" s="4"/>
      <c r="E295" s="4"/>
      <c r="F295" s="4"/>
      <c r="G295" s="4"/>
      <c r="H295" s="4"/>
    </row>
    <row r="296" spans="4:8" ht="18" customHeight="1">
      <c r="D296" s="4"/>
      <c r="E296" s="4"/>
      <c r="F296" s="4"/>
      <c r="G296" s="4"/>
      <c r="H296" s="4"/>
    </row>
    <row r="297" spans="4:8" ht="18" customHeight="1">
      <c r="D297" s="4"/>
      <c r="E297" s="4"/>
      <c r="F297" s="4"/>
      <c r="G297" s="4"/>
      <c r="H297" s="4"/>
    </row>
    <row r="298" spans="4:8" ht="18" customHeight="1">
      <c r="D298" s="4"/>
      <c r="E298" s="4"/>
      <c r="F298" s="4"/>
      <c r="G298" s="4"/>
      <c r="H298" s="4"/>
    </row>
    <row r="299" spans="4:8" ht="18" customHeight="1">
      <c r="D299" s="4"/>
      <c r="E299" s="4"/>
      <c r="F299" s="4"/>
      <c r="G299" s="4"/>
      <c r="H299" s="4"/>
    </row>
    <row r="300" spans="4:8" ht="18" customHeight="1">
      <c r="D300" s="4"/>
      <c r="E300" s="4"/>
      <c r="F300" s="4"/>
      <c r="G300" s="4"/>
      <c r="H300" s="4"/>
    </row>
    <row r="301" spans="4:8" ht="18" customHeight="1">
      <c r="D301" s="4"/>
      <c r="E301" s="4"/>
      <c r="F301" s="4"/>
      <c r="G301" s="4"/>
      <c r="H301" s="4"/>
    </row>
    <row r="302" spans="4:8" ht="18" customHeight="1">
      <c r="D302" s="4"/>
      <c r="E302" s="4"/>
      <c r="F302" s="4"/>
      <c r="G302" s="4"/>
      <c r="H302" s="4"/>
    </row>
    <row r="303" spans="4:8" ht="18" customHeight="1">
      <c r="D303" s="4"/>
      <c r="E303" s="4"/>
      <c r="F303" s="4"/>
      <c r="G303" s="4"/>
      <c r="H303" s="4"/>
    </row>
    <row r="304" spans="4:8" ht="18" customHeight="1">
      <c r="D304" s="4"/>
      <c r="E304" s="4"/>
      <c r="F304" s="4"/>
      <c r="G304" s="4"/>
      <c r="H304" s="4"/>
    </row>
    <row r="305" spans="4:8" ht="18" customHeight="1">
      <c r="D305" s="4"/>
      <c r="E305" s="4"/>
      <c r="F305" s="4"/>
      <c r="G305" s="4"/>
      <c r="H305" s="4"/>
    </row>
    <row r="306" spans="4:8" ht="18" customHeight="1">
      <c r="D306" s="4"/>
      <c r="E306" s="4"/>
      <c r="F306" s="4"/>
      <c r="G306" s="4"/>
      <c r="H306" s="4"/>
    </row>
    <row r="307" spans="4:8" ht="18" customHeight="1">
      <c r="D307" s="4"/>
      <c r="E307" s="4"/>
      <c r="F307" s="4"/>
      <c r="G307" s="4"/>
      <c r="H307" s="4"/>
    </row>
    <row r="308" spans="4:8" ht="18" customHeight="1">
      <c r="D308" s="4"/>
      <c r="E308" s="4"/>
      <c r="F308" s="4"/>
      <c r="G308" s="4"/>
      <c r="H308" s="4"/>
    </row>
    <row r="309" spans="4:8" ht="18" customHeight="1">
      <c r="D309" s="4"/>
      <c r="E309" s="4"/>
      <c r="F309" s="4"/>
      <c r="G309" s="4"/>
      <c r="H309" s="4"/>
    </row>
    <row r="310" spans="4:8" ht="18" customHeight="1">
      <c r="D310" s="4"/>
      <c r="E310" s="4"/>
      <c r="F310" s="4"/>
      <c r="G310" s="4"/>
      <c r="H310" s="4"/>
    </row>
    <row r="311" spans="4:8" ht="18" customHeight="1">
      <c r="D311" s="4"/>
      <c r="E311" s="4"/>
      <c r="F311" s="4"/>
      <c r="G311" s="4"/>
      <c r="H311" s="4"/>
    </row>
    <row r="312" spans="4:8" ht="18" customHeight="1">
      <c r="D312" s="4"/>
      <c r="E312" s="4"/>
      <c r="F312" s="4"/>
      <c r="G312" s="4"/>
      <c r="H312" s="4"/>
    </row>
    <row r="313" spans="4:8" ht="18" customHeight="1">
      <c r="D313" s="4"/>
      <c r="E313" s="4"/>
      <c r="F313" s="4"/>
      <c r="G313" s="4"/>
      <c r="H313" s="4"/>
    </row>
    <row r="314" spans="4:8" ht="18" customHeight="1">
      <c r="D314" s="4"/>
      <c r="E314" s="4"/>
      <c r="F314" s="4"/>
      <c r="G314" s="4"/>
      <c r="H314" s="4"/>
    </row>
    <row r="315" spans="4:8" ht="18" customHeight="1">
      <c r="D315" s="4"/>
      <c r="E315" s="4"/>
      <c r="F315" s="4"/>
      <c r="G315" s="4"/>
      <c r="H315" s="4"/>
    </row>
    <row r="316" spans="4:8" ht="18" customHeight="1">
      <c r="D316" s="4"/>
      <c r="E316" s="4"/>
      <c r="F316" s="4"/>
      <c r="G316" s="4"/>
      <c r="H316" s="4"/>
    </row>
    <row r="317" spans="4:8" ht="18" customHeight="1">
      <c r="D317" s="4"/>
      <c r="E317" s="4"/>
      <c r="F317" s="4"/>
      <c r="G317" s="4"/>
      <c r="H317" s="4"/>
    </row>
    <row r="318" spans="4:8" ht="18" customHeight="1">
      <c r="D318" s="4"/>
      <c r="E318" s="4"/>
      <c r="F318" s="4"/>
      <c r="G318" s="4"/>
      <c r="H318" s="4"/>
    </row>
    <row r="319" spans="4:8" ht="18" customHeight="1">
      <c r="D319" s="4"/>
      <c r="E319" s="4"/>
      <c r="F319" s="4"/>
      <c r="G319" s="4"/>
      <c r="H319" s="4"/>
    </row>
    <row r="320" spans="4:8" ht="18" customHeight="1">
      <c r="D320" s="4"/>
      <c r="E320" s="4"/>
      <c r="F320" s="4"/>
      <c r="G320" s="4"/>
      <c r="H320" s="4"/>
    </row>
    <row r="321" spans="4:8" ht="18" customHeight="1">
      <c r="D321" s="4"/>
      <c r="E321" s="4"/>
      <c r="F321" s="4"/>
      <c r="G321" s="4"/>
      <c r="H321" s="4"/>
    </row>
    <row r="322" spans="4:8" ht="18" customHeight="1">
      <c r="D322" s="4"/>
      <c r="E322" s="4"/>
      <c r="F322" s="4"/>
      <c r="G322" s="4"/>
      <c r="H322" s="4"/>
    </row>
    <row r="323" spans="4:8" ht="18" customHeight="1">
      <c r="D323" s="4"/>
      <c r="E323" s="4"/>
      <c r="F323" s="4"/>
      <c r="G323" s="4"/>
      <c r="H323" s="4"/>
    </row>
    <row r="324" spans="4:8"/>
    <row r="325" spans="4:8"/>
    <row r="326" spans="4:8"/>
    <row r="327" spans="4:8"/>
    <row r="328" spans="4:8"/>
    <row r="329" spans="4:8"/>
    <row r="330" spans="4:8"/>
    <row r="331" spans="4:8"/>
    <row r="332" spans="4:8"/>
    <row r="333" spans="4:8"/>
    <row r="334" spans="4:8"/>
    <row r="335" spans="4:8"/>
    <row r="336" spans="4:8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 hidden="1"/>
    <row r="355" hidden="1"/>
    <row r="356"/>
    <row r="357"/>
    <row r="358"/>
    <row r="359"/>
    <row r="360" hidden="1"/>
    <row r="361"/>
    <row r="362"/>
    <row r="363"/>
    <row r="364"/>
    <row r="365"/>
  </sheetData>
  <mergeCells count="47">
    <mergeCell ref="B1:K1"/>
    <mergeCell ref="G2:K2"/>
    <mergeCell ref="G3:K3"/>
    <mergeCell ref="B4:K4"/>
    <mergeCell ref="C15:I15"/>
    <mergeCell ref="B6:B15"/>
    <mergeCell ref="C19:I19"/>
    <mergeCell ref="C27:I27"/>
    <mergeCell ref="C65:I65"/>
    <mergeCell ref="C88:I88"/>
    <mergeCell ref="C106:I106"/>
    <mergeCell ref="C140:I140"/>
    <mergeCell ref="C149:I149"/>
    <mergeCell ref="C156:I156"/>
    <mergeCell ref="C128:C133"/>
    <mergeCell ref="C134:C135"/>
    <mergeCell ref="C136:C139"/>
    <mergeCell ref="B161:I161"/>
    <mergeCell ref="B162:K162"/>
    <mergeCell ref="B163:K163"/>
    <mergeCell ref="B164:K164"/>
    <mergeCell ref="B165:K165"/>
    <mergeCell ref="B166:K166"/>
    <mergeCell ref="B167:K167"/>
    <mergeCell ref="B168:K168"/>
    <mergeCell ref="B169:K169"/>
    <mergeCell ref="B170:K170"/>
    <mergeCell ref="B16:B19"/>
    <mergeCell ref="B20:B27"/>
    <mergeCell ref="B28:B65"/>
    <mergeCell ref="B66:B88"/>
    <mergeCell ref="B89:B106"/>
    <mergeCell ref="B107:B116"/>
    <mergeCell ref="B117:B118"/>
    <mergeCell ref="B119:B140"/>
    <mergeCell ref="B141:B149"/>
    <mergeCell ref="B150:B156"/>
    <mergeCell ref="K20:K26"/>
    <mergeCell ref="K128:K133"/>
    <mergeCell ref="K134:K135"/>
    <mergeCell ref="C107:C109"/>
    <mergeCell ref="C110:C112"/>
    <mergeCell ref="C119:C122"/>
    <mergeCell ref="C123:C124"/>
    <mergeCell ref="C125:C127"/>
    <mergeCell ref="C116:I116"/>
    <mergeCell ref="C118:I118"/>
  </mergeCells>
  <phoneticPr fontId="21" type="noConversion"/>
  <conditionalFormatting sqref="I6 J67:J84 I150:J155 J93:J105">
    <cfRule type="cellIs" dxfId="59" priority="20" stopIfTrue="1" operator="lessThan">
      <formula>0</formula>
    </cfRule>
  </conditionalFormatting>
  <conditionalFormatting sqref="J6">
    <cfRule type="cellIs" dxfId="58" priority="12" stopIfTrue="1" operator="lessThan">
      <formula>0</formula>
    </cfRule>
  </conditionalFormatting>
  <conditionalFormatting sqref="I7">
    <cfRule type="cellIs" dxfId="57" priority="19" stopIfTrue="1" operator="lessThan">
      <formula>0</formula>
    </cfRule>
  </conditionalFormatting>
  <conditionalFormatting sqref="J7">
    <cfRule type="cellIs" dxfId="56" priority="11" stopIfTrue="1" operator="lessThan">
      <formula>0</formula>
    </cfRule>
  </conditionalFormatting>
  <conditionalFormatting sqref="I8">
    <cfRule type="cellIs" dxfId="55" priority="18" stopIfTrue="1" operator="lessThan">
      <formula>0</formula>
    </cfRule>
  </conditionalFormatting>
  <conditionalFormatting sqref="J8">
    <cfRule type="cellIs" dxfId="54" priority="10" stopIfTrue="1" operator="lessThan">
      <formula>0</formula>
    </cfRule>
  </conditionalFormatting>
  <conditionalFormatting sqref="I9">
    <cfRule type="cellIs" dxfId="53" priority="17" stopIfTrue="1" operator="lessThan">
      <formula>0</formula>
    </cfRule>
  </conditionalFormatting>
  <conditionalFormatting sqref="J9">
    <cfRule type="cellIs" dxfId="52" priority="9" stopIfTrue="1" operator="lessThan">
      <formula>0</formula>
    </cfRule>
  </conditionalFormatting>
  <conditionalFormatting sqref="I10">
    <cfRule type="cellIs" dxfId="51" priority="16" stopIfTrue="1" operator="lessThan">
      <formula>0</formula>
    </cfRule>
  </conditionalFormatting>
  <conditionalFormatting sqref="J10">
    <cfRule type="cellIs" dxfId="50" priority="8" stopIfTrue="1" operator="lessThan">
      <formula>0</formula>
    </cfRule>
  </conditionalFormatting>
  <conditionalFormatting sqref="I11">
    <cfRule type="cellIs" dxfId="49" priority="15" stopIfTrue="1" operator="lessThan">
      <formula>0</formula>
    </cfRule>
  </conditionalFormatting>
  <conditionalFormatting sqref="J11">
    <cfRule type="cellIs" dxfId="48" priority="7" stopIfTrue="1" operator="lessThan">
      <formula>0</formula>
    </cfRule>
  </conditionalFormatting>
  <conditionalFormatting sqref="I12">
    <cfRule type="cellIs" dxfId="47" priority="14" stopIfTrue="1" operator="lessThan">
      <formula>0</formula>
    </cfRule>
  </conditionalFormatting>
  <conditionalFormatting sqref="J12">
    <cfRule type="cellIs" dxfId="46" priority="6" stopIfTrue="1" operator="lessThan">
      <formula>0</formula>
    </cfRule>
  </conditionalFormatting>
  <conditionalFormatting sqref="I13">
    <cfRule type="cellIs" dxfId="45" priority="13" stopIfTrue="1" operator="lessThan">
      <formula>0</formula>
    </cfRule>
  </conditionalFormatting>
  <conditionalFormatting sqref="J13:J14">
    <cfRule type="cellIs" dxfId="44" priority="5" stopIfTrue="1" operator="lessThan">
      <formula>0</formula>
    </cfRule>
  </conditionalFormatting>
  <conditionalFormatting sqref="I16">
    <cfRule type="cellIs" dxfId="43" priority="37" stopIfTrue="1" operator="lessThan">
      <formula>0</formula>
    </cfRule>
  </conditionalFormatting>
  <conditionalFormatting sqref="J16">
    <cfRule type="cellIs" dxfId="42" priority="36" stopIfTrue="1" operator="lessThan">
      <formula>0</formula>
    </cfRule>
  </conditionalFormatting>
  <conditionalFormatting sqref="J17">
    <cfRule type="cellIs" dxfId="41" priority="80" stopIfTrue="1" operator="lessThan">
      <formula>0</formula>
    </cfRule>
  </conditionalFormatting>
  <conditionalFormatting sqref="J18">
    <cfRule type="cellIs" dxfId="40" priority="79" stopIfTrue="1" operator="lessThan">
      <formula>0</formula>
    </cfRule>
  </conditionalFormatting>
  <conditionalFormatting sqref="J19">
    <cfRule type="cellIs" dxfId="39" priority="76" stopIfTrue="1" operator="lessThan">
      <formula>0</formula>
    </cfRule>
  </conditionalFormatting>
  <conditionalFormatting sqref="I67">
    <cfRule type="cellIs" dxfId="38" priority="65" stopIfTrue="1" operator="lessThan">
      <formula>0</formula>
    </cfRule>
  </conditionalFormatting>
  <conditionalFormatting sqref="I107:I112">
    <cfRule type="cellIs" dxfId="37" priority="57" stopIfTrue="1" operator="lessThan">
      <formula>0</formula>
    </cfRule>
  </conditionalFormatting>
  <conditionalFormatting sqref="I117:J117">
    <cfRule type="cellIs" dxfId="36" priority="90" stopIfTrue="1" operator="lessThan">
      <formula>0</formula>
    </cfRule>
  </conditionalFormatting>
  <conditionalFormatting sqref="I119">
    <cfRule type="cellIs" dxfId="35" priority="27" stopIfTrue="1" operator="lessThan">
      <formula>0</formula>
    </cfRule>
  </conditionalFormatting>
  <conditionalFormatting sqref="I125">
    <cfRule type="cellIs" dxfId="34" priority="24" stopIfTrue="1" operator="lessThan">
      <formula>0</formula>
    </cfRule>
  </conditionalFormatting>
  <conditionalFormatting sqref="I126">
    <cfRule type="cellIs" dxfId="33" priority="23" stopIfTrue="1" operator="lessThan">
      <formula>0</formula>
    </cfRule>
  </conditionalFormatting>
  <conditionalFormatting sqref="I127">
    <cfRule type="cellIs" dxfId="32" priority="21" stopIfTrue="1" operator="lessThan">
      <formula>0</formula>
    </cfRule>
  </conditionalFormatting>
  <conditionalFormatting sqref="J140">
    <cfRule type="cellIs" dxfId="31" priority="81" stopIfTrue="1" operator="lessThan">
      <formula>0</formula>
    </cfRule>
  </conditionalFormatting>
  <conditionalFormatting sqref="I141">
    <cfRule type="cellIs" dxfId="30" priority="40" stopIfTrue="1" operator="lessThan">
      <formula>0</formula>
    </cfRule>
  </conditionalFormatting>
  <conditionalFormatting sqref="J141">
    <cfRule type="cellIs" dxfId="29" priority="42" stopIfTrue="1" operator="lessThan">
      <formula>0</formula>
    </cfRule>
  </conditionalFormatting>
  <conditionalFormatting sqref="I144">
    <cfRule type="cellIs" dxfId="28" priority="44" stopIfTrue="1" operator="lessThan">
      <formula>0</formula>
    </cfRule>
  </conditionalFormatting>
  <conditionalFormatting sqref="J144">
    <cfRule type="cellIs" dxfId="27" priority="45" stopIfTrue="1" operator="lessThan">
      <formula>0</formula>
    </cfRule>
  </conditionalFormatting>
  <conditionalFormatting sqref="I147">
    <cfRule type="cellIs" dxfId="26" priority="48" stopIfTrue="1" operator="lessThan">
      <formula>0</formula>
    </cfRule>
  </conditionalFormatting>
  <conditionalFormatting sqref="I148">
    <cfRule type="cellIs" dxfId="25" priority="53" stopIfTrue="1" operator="lessThan">
      <formula>0</formula>
    </cfRule>
  </conditionalFormatting>
  <conditionalFormatting sqref="J149">
    <cfRule type="cellIs" dxfId="24" priority="73" stopIfTrue="1" operator="lessThan">
      <formula>0</formula>
    </cfRule>
  </conditionalFormatting>
  <conditionalFormatting sqref="C152">
    <cfRule type="cellIs" dxfId="23" priority="55" stopIfTrue="1" operator="lessThan">
      <formula>0</formula>
    </cfRule>
  </conditionalFormatting>
  <conditionalFormatting sqref="I17:I18">
    <cfRule type="cellIs" dxfId="22" priority="82" stopIfTrue="1" operator="lessThan">
      <formula>0</formula>
    </cfRule>
  </conditionalFormatting>
  <conditionalFormatting sqref="I20:I26">
    <cfRule type="cellIs" dxfId="21" priority="89" stopIfTrue="1" operator="lessThan">
      <formula>0</formula>
    </cfRule>
  </conditionalFormatting>
  <conditionalFormatting sqref="I120:I121">
    <cfRule type="cellIs" dxfId="20" priority="26" stopIfTrue="1" operator="lessThan">
      <formula>0</formula>
    </cfRule>
  </conditionalFormatting>
  <conditionalFormatting sqref="I122:I124">
    <cfRule type="cellIs" dxfId="19" priority="92" stopIfTrue="1" operator="lessThan">
      <formula>0</formula>
    </cfRule>
  </conditionalFormatting>
  <conditionalFormatting sqref="I128:I133">
    <cfRule type="cellIs" dxfId="18" priority="86" stopIfTrue="1" operator="lessThan">
      <formula>0</formula>
    </cfRule>
  </conditionalFormatting>
  <conditionalFormatting sqref="I134:I135">
    <cfRule type="cellIs" dxfId="17" priority="85" stopIfTrue="1" operator="lessThan">
      <formula>0</formula>
    </cfRule>
  </conditionalFormatting>
  <conditionalFormatting sqref="I136:I139">
    <cfRule type="cellIs" dxfId="16" priority="83" stopIfTrue="1" operator="lessThan">
      <formula>0</formula>
    </cfRule>
  </conditionalFormatting>
  <conditionalFormatting sqref="I142:I143">
    <cfRule type="cellIs" dxfId="15" priority="41" stopIfTrue="1" operator="lessThan">
      <formula>0</formula>
    </cfRule>
  </conditionalFormatting>
  <conditionalFormatting sqref="I145:I146">
    <cfRule type="cellIs" dxfId="14" priority="75" stopIfTrue="1" operator="lessThan">
      <formula>0</formula>
    </cfRule>
  </conditionalFormatting>
  <conditionalFormatting sqref="J20:J26">
    <cfRule type="cellIs" dxfId="13" priority="88" stopIfTrue="1" operator="lessThan">
      <formula>0</formula>
    </cfRule>
  </conditionalFormatting>
  <conditionalFormatting sqref="J29:J41">
    <cfRule type="cellIs" dxfId="12" priority="72" stopIfTrue="1" operator="lessThan">
      <formula>0</formula>
    </cfRule>
  </conditionalFormatting>
  <conditionalFormatting sqref="J42:J56">
    <cfRule type="cellIs" dxfId="11" priority="71" stopIfTrue="1" operator="lessThan">
      <formula>0</formula>
    </cfRule>
  </conditionalFormatting>
  <conditionalFormatting sqref="J89:J92">
    <cfRule type="cellIs" dxfId="10" priority="60" stopIfTrue="1" operator="lessThan">
      <formula>0</formula>
    </cfRule>
  </conditionalFormatting>
  <conditionalFormatting sqref="J119:J122">
    <cfRule type="cellIs" dxfId="9" priority="35" stopIfTrue="1" operator="lessThan">
      <formula>0</formula>
    </cfRule>
  </conditionalFormatting>
  <conditionalFormatting sqref="J123:J124">
    <cfRule type="cellIs" dxfId="8" priority="91" stopIfTrue="1" operator="lessThan">
      <formula>0</formula>
    </cfRule>
  </conditionalFormatting>
  <conditionalFormatting sqref="J125:J127">
    <cfRule type="cellIs" dxfId="7" priority="25" stopIfTrue="1" operator="lessThan">
      <formula>0</formula>
    </cfRule>
  </conditionalFormatting>
  <conditionalFormatting sqref="J142:J143">
    <cfRule type="cellIs" dxfId="6" priority="43" stopIfTrue="1" operator="lessThan">
      <formula>0</formula>
    </cfRule>
  </conditionalFormatting>
  <conditionalFormatting sqref="J145:J146">
    <cfRule type="cellIs" dxfId="5" priority="74" stopIfTrue="1" operator="lessThan">
      <formula>0</formula>
    </cfRule>
  </conditionalFormatting>
  <conditionalFormatting sqref="J147:J148">
    <cfRule type="cellIs" dxfId="4" priority="47" stopIfTrue="1" operator="lessThan">
      <formula>0</formula>
    </cfRule>
  </conditionalFormatting>
  <conditionalFormatting sqref="J27:J28 J65 J57">
    <cfRule type="cellIs" dxfId="3" priority="87" stopIfTrue="1" operator="lessThan">
      <formula>0</formula>
    </cfRule>
  </conditionalFormatting>
  <conditionalFormatting sqref="I29:I64 J58:J64 J128:J139">
    <cfRule type="cellIs" dxfId="2" priority="84" stopIfTrue="1" operator="lessThan">
      <formula>0</formula>
    </cfRule>
  </conditionalFormatting>
  <conditionalFormatting sqref="I85:J85 J86:J87">
    <cfRule type="cellIs" dxfId="1" priority="64" stopIfTrue="1" operator="lessThan">
      <formula>0</formula>
    </cfRule>
  </conditionalFormatting>
  <conditionalFormatting sqref="I113:I115">
    <cfRule type="cellIs" dxfId="0" priority="1" stopIfTrue="1" operator="lessThan">
      <formula>0</formula>
    </cfRule>
  </conditionalFormatting>
  <hyperlinks>
    <hyperlink ref="C3" r:id="rId1" xr:uid="{00000000-0004-0000-0000-000000000000}"/>
  </hyperlinks>
  <pageMargins left="0.7" right="0.7" top="0.75" bottom="0.75" header="0.3" footer="0.3"/>
  <pageSetup paperSize="9" orientation="portrait" horizontalDpi="300" verticalDpi="30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2006-09-16T00:00:00Z</dcterms:created>
  <dcterms:modified xsi:type="dcterms:W3CDTF">2019-08-26T18:38:11Z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