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 concurrentCalc="0"/>
</workbook>
</file>

<file path=xl/calcChain.xml><?xml version="1.0" encoding="utf-8"?>
<calcChain xmlns="http://schemas.openxmlformats.org/spreadsheetml/2006/main">
  <c r="E8" i="3"/>
  <c r="H8"/>
  <c r="I37" i="2"/>
  <c r="H37"/>
  <c r="I36"/>
  <c r="I35"/>
  <c r="I34"/>
  <c r="K21"/>
  <c r="G21"/>
  <c r="B21"/>
  <c r="I18"/>
  <c r="H18"/>
  <c r="G18"/>
  <c r="E45" i="3"/>
  <c r="E52"/>
  <c r="E41"/>
  <c r="E44"/>
  <c r="E38"/>
  <c r="E40"/>
  <c r="E33"/>
  <c r="E37"/>
  <c r="E28"/>
  <c r="E32"/>
  <c r="E25"/>
  <c r="E27"/>
  <c r="E22"/>
  <c r="E24"/>
  <c r="E17"/>
  <c r="E21"/>
  <c r="E14"/>
  <c r="E16"/>
  <c r="E13"/>
  <c r="E53"/>
  <c r="A58"/>
  <c r="H45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<sst xmlns="http://schemas.openxmlformats.org/spreadsheetml/2006/main" count="112" uniqueCount="89">
  <si>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</si>
  <si>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</si>
  <si>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</si>
  <si>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</si>
  <si>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</si>
  <si>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</si>
  <si>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</si>
  <si>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</si>
  <si>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</si>
  <si>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</si>
  <si>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</si>
  <si>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</si>
  <si>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</si>
  <si>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</si>
  <si>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</si>
  <si>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</si>
  <si>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</si>
  <si>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滴滴费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</si>
  <si>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</si>
  <si>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</si>
  <si>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</si>
  <si>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</si>
  <si>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</si>
  <si>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</si>
  <si>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</si>
  <si>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</si>
  <si>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</si>
  <si>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</si>
  <si>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</si>
  <si>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</si>
  <si>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京东物料采买费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</si>
  <si>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</si>
  <si>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</si>
  <si>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</si>
  <si>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</si>
  <si>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</si>
  <si>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</si>
  <si>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</si>
  <si>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</si>
  <si>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</si>
  <si>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</si>
  <si>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</si>
  <si>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</si>
  <si>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</si>
  <si>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</si>
  <si>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</si>
  <si>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车票费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</si>
  <si>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</si>
  <si>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</si>
  <si>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</si>
  <si>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</si>
  <si>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</si>
  <si>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</si>
  <si>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</si>
  <si>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</si>
  <si>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</si>
  <si>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</si>
  <si>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</si>
  <si>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</si>
  <si>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</si>
  <si>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</si>
  <si>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</si>
  <si>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</si>
  <si>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</si>
  <si>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</si>
  <si>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</si>
  <si>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</si>
  <si>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</si>
  <si>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</si>
  <si>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</si>
  <si>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</si>
  <si>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</si>
  <si>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</si>
  <si>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</si>
  <si>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</si>
  <si>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</si>
  <si>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</si>
  <si>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</si>
  <si>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</si>
  <si>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</si>
  <si>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</si>
  <si>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</si>
  <si>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</si>
  <si>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</si>
  <si>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</si>
  <si>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</si>
  <si>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</si>
  <si>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</si>
  <si>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停车费(620+829)</t>
    <phoneticPr fontId="12" type="noConversion"/>
  </si>
</sst>
</file>

<file path=xl/styles.xml><?xml version="1.0" encoding="utf-8"?>
<styleSheet xmlns="http://schemas.openxmlformats.org/spreadsheetml/2006/main">
  <numFmts count="5">
    <numFmt numFmtId="178" formatCode="#,##0.00_ "/>
    <numFmt numFmtId="179" formatCode="#,##0.00;[Red]#,##0.00"/>
    <numFmt numFmtId="180" formatCode="0.00_);[Red]\(0.00\)"/>
    <numFmt numFmtId="181" formatCode="0.00_ "/>
    <numFmt numFmtId="182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90" zoomScaleSheetLayoutView="90" workbookViewId="0">
      <selection activeCell="F23" sqref="F23"/>
    </sheetView>
  </sheetViews>
  <sheetFormatPr defaultColWidth="9" defaultRowHeight="21" customHeight="1"/>
  <cols>
    <col min="1" max="1" width="9.125" style="31" bestFit="1" customWidth="1"/>
    <col min="2" max="2" width="16.75" customWidth="1"/>
    <col min="3" max="3" width="14.5" style="32" customWidth="1"/>
    <col min="4" max="4" width="9.125" bestFit="1" customWidth="1"/>
    <col min="5" max="5" width="16.5" customWidth="1"/>
    <col min="6" max="6" width="15.5" bestFit="1" customWidth="1"/>
    <col min="7" max="7" width="9.125" bestFit="1" customWidth="1"/>
    <col min="8" max="8" width="14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1" t="s">
        <v>1</v>
      </c>
      <c r="I4" s="71"/>
      <c r="J4" s="71" t="s">
        <v>2</v>
      </c>
    </row>
    <row r="5" spans="1:12" ht="21" customHeight="1">
      <c r="H5" s="72"/>
      <c r="I5" s="72"/>
      <c r="J5" s="72"/>
    </row>
    <row r="6" spans="1:12" ht="21" customHeight="1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>
      <c r="A8" s="59">
        <v>1</v>
      </c>
      <c r="B8" s="64" t="s">
        <v>15</v>
      </c>
      <c r="C8" s="67">
        <v>20000</v>
      </c>
      <c r="D8" s="70">
        <v>1</v>
      </c>
      <c r="E8" s="67">
        <f>C8*D8</f>
        <v>20000</v>
      </c>
      <c r="F8" s="37"/>
      <c r="G8" s="37">
        <v>0</v>
      </c>
      <c r="H8" s="37">
        <f t="shared" ref="H8:H45" si="0">F8+G8</f>
        <v>0</v>
      </c>
      <c r="I8" s="45"/>
      <c r="J8" s="73" t="s">
        <v>16</v>
      </c>
    </row>
    <row r="9" spans="1:12" ht="21" customHeight="1">
      <c r="A9" s="59"/>
      <c r="B9" s="64"/>
      <c r="C9" s="67"/>
      <c r="D9" s="70"/>
      <c r="E9" s="67"/>
      <c r="F9" s="37"/>
      <c r="G9" s="37">
        <v>0</v>
      </c>
      <c r="H9" s="37"/>
      <c r="I9" s="45"/>
      <c r="J9" s="74"/>
    </row>
    <row r="10" spans="1:12" ht="21" customHeight="1">
      <c r="A10" s="59"/>
      <c r="B10" s="64"/>
      <c r="C10" s="67"/>
      <c r="D10" s="70"/>
      <c r="E10" s="67"/>
      <c r="F10" s="37">
        <v>1449</v>
      </c>
      <c r="G10" s="37">
        <v>0</v>
      </c>
      <c r="H10" s="37">
        <f t="shared" si="0"/>
        <v>1449</v>
      </c>
      <c r="I10" s="45" t="s">
        <v>88</v>
      </c>
      <c r="J10" s="74"/>
    </row>
    <row r="11" spans="1:12" ht="21" customHeight="1">
      <c r="A11" s="59"/>
      <c r="B11" s="64"/>
      <c r="C11" s="67"/>
      <c r="D11" s="70"/>
      <c r="E11" s="67"/>
      <c r="F11" s="37"/>
      <c r="G11" s="37">
        <v>0</v>
      </c>
      <c r="H11" s="37">
        <f t="shared" si="0"/>
        <v>0</v>
      </c>
      <c r="I11" s="45"/>
      <c r="J11" s="74"/>
    </row>
    <row r="12" spans="1:12" ht="21" customHeight="1">
      <c r="A12" s="59"/>
      <c r="B12" s="64"/>
      <c r="C12" s="67"/>
      <c r="D12" s="70"/>
      <c r="E12" s="67"/>
      <c r="F12" s="37">
        <v>12020.05</v>
      </c>
      <c r="G12" s="37">
        <v>0</v>
      </c>
      <c r="H12" s="37">
        <f t="shared" si="0"/>
        <v>12020.05</v>
      </c>
      <c r="I12" s="45" t="s">
        <v>17</v>
      </c>
      <c r="J12" s="74"/>
    </row>
    <row r="13" spans="1:12" s="30" customFormat="1" ht="21" customHeight="1">
      <c r="A13" s="38"/>
      <c r="B13" s="39" t="s">
        <v>18</v>
      </c>
      <c r="C13" s="40">
        <f>SUM(C8)</f>
        <v>20000</v>
      </c>
      <c r="D13" s="40">
        <f>SUM(D8)</f>
        <v>1</v>
      </c>
      <c r="E13" s="40">
        <f>SUM(E8)</f>
        <v>20000</v>
      </c>
      <c r="F13" s="40">
        <f>SUM(F8:F12)</f>
        <v>13469.05</v>
      </c>
      <c r="G13" s="40">
        <f>SUM(G8:G12)</f>
        <v>0</v>
      </c>
      <c r="H13" s="40">
        <f>SUM(H8:H12)</f>
        <v>13469.05</v>
      </c>
      <c r="I13" s="46"/>
      <c r="J13" s="75"/>
    </row>
    <row r="14" spans="1:12" ht="21" customHeight="1">
      <c r="A14" s="60">
        <v>2</v>
      </c>
      <c r="B14" s="65" t="s">
        <v>19</v>
      </c>
      <c r="C14" s="68">
        <v>0</v>
      </c>
      <c r="D14" s="60"/>
      <c r="E14" s="68">
        <f t="shared" ref="E14:E45" si="1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20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2">F15+G15</f>
        <v>0</v>
      </c>
      <c r="I15" s="45"/>
      <c r="J15" s="74"/>
    </row>
    <row r="16" spans="1:12" s="30" customFormat="1" ht="21" customHeight="1">
      <c r="A16" s="38"/>
      <c r="B16" s="39" t="s">
        <v>21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>
      <c r="A17" s="59">
        <v>3</v>
      </c>
      <c r="B17" s="64" t="s">
        <v>22</v>
      </c>
      <c r="C17" s="67">
        <v>0</v>
      </c>
      <c r="D17" s="70"/>
      <c r="E17" s="67">
        <f t="shared" si="1"/>
        <v>0</v>
      </c>
      <c r="F17" s="37">
        <v>0</v>
      </c>
      <c r="G17" s="37">
        <v>0</v>
      </c>
      <c r="H17" s="37">
        <f t="shared" si="0"/>
        <v>0</v>
      </c>
      <c r="I17" s="45"/>
      <c r="J17" s="76" t="s">
        <v>23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>
      <c r="A21" s="38"/>
      <c r="B21" s="39" t="s">
        <v>24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78"/>
    </row>
    <row r="22" spans="1:10" ht="21" customHeight="1">
      <c r="A22" s="59">
        <v>4</v>
      </c>
      <c r="B22" s="64" t="s">
        <v>25</v>
      </c>
      <c r="C22" s="67">
        <v>20000</v>
      </c>
      <c r="D22" s="70">
        <v>1</v>
      </c>
      <c r="E22" s="67">
        <f t="shared" si="1"/>
        <v>20000</v>
      </c>
      <c r="F22" s="37">
        <v>20898.95</v>
      </c>
      <c r="G22" s="37">
        <v>0</v>
      </c>
      <c r="H22" s="37">
        <f t="shared" si="0"/>
        <v>20898.95</v>
      </c>
      <c r="I22" s="45" t="s">
        <v>26</v>
      </c>
      <c r="J22" s="76" t="s">
        <v>27</v>
      </c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>
      <c r="A24" s="38"/>
      <c r="B24" s="39" t="s">
        <v>28</v>
      </c>
      <c r="C24" s="40">
        <f>SUM(C22)</f>
        <v>20000</v>
      </c>
      <c r="D24" s="40">
        <f t="shared" ref="D24:E24" si="5">SUM(D22)</f>
        <v>1</v>
      </c>
      <c r="E24" s="40">
        <f t="shared" si="5"/>
        <v>20000</v>
      </c>
      <c r="F24" s="40">
        <f>SUM(F22:F23)</f>
        <v>20898.95</v>
      </c>
      <c r="G24" s="40">
        <f t="shared" ref="G24:H24" si="6">SUM(G22:G23)</f>
        <v>0</v>
      </c>
      <c r="H24" s="40">
        <f t="shared" si="6"/>
        <v>20898.95</v>
      </c>
      <c r="I24" s="46"/>
      <c r="J24" s="78"/>
    </row>
    <row r="25" spans="1:10" ht="21" customHeight="1">
      <c r="A25" s="60">
        <v>5</v>
      </c>
      <c r="B25" s="65" t="s">
        <v>29</v>
      </c>
      <c r="C25" s="68">
        <v>8000</v>
      </c>
      <c r="D25" s="60">
        <v>1</v>
      </c>
      <c r="E25" s="68">
        <f t="shared" si="1"/>
        <v>8000</v>
      </c>
      <c r="F25" s="37">
        <v>15649.34</v>
      </c>
      <c r="G25" s="37">
        <v>0</v>
      </c>
      <c r="H25" s="37">
        <f t="shared" si="0"/>
        <v>15649.34</v>
      </c>
      <c r="I25" s="45" t="s">
        <v>30</v>
      </c>
      <c r="J25" s="73" t="s">
        <v>31</v>
      </c>
    </row>
    <row r="26" spans="1:10" ht="21" customHeight="1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7">F26+G26</f>
        <v>0</v>
      </c>
      <c r="I26" s="45"/>
      <c r="J26" s="74"/>
    </row>
    <row r="27" spans="1:10" s="30" customFormat="1" ht="21" customHeight="1">
      <c r="A27" s="38"/>
      <c r="B27" s="39" t="s">
        <v>32</v>
      </c>
      <c r="C27" s="40">
        <f>SUM(C25)</f>
        <v>8000</v>
      </c>
      <c r="D27" s="40">
        <f t="shared" ref="D27:E27" si="8">SUM(D25)</f>
        <v>1</v>
      </c>
      <c r="E27" s="40">
        <f t="shared" si="8"/>
        <v>8000</v>
      </c>
      <c r="F27" s="40">
        <f>SUM(F25:F26)</f>
        <v>15649.34</v>
      </c>
      <c r="G27" s="40">
        <f>SUM(G25:G26)</f>
        <v>0</v>
      </c>
      <c r="H27" s="40">
        <f t="shared" ref="H27" si="9">SUM(H25:H26)</f>
        <v>15649.34</v>
      </c>
      <c r="I27" s="46"/>
      <c r="J27" s="75"/>
    </row>
    <row r="28" spans="1:10" ht="21" customHeight="1">
      <c r="A28" s="59">
        <v>6</v>
      </c>
      <c r="B28" s="64" t="s">
        <v>33</v>
      </c>
      <c r="C28" s="67">
        <v>0</v>
      </c>
      <c r="D28" s="70"/>
      <c r="E28" s="67">
        <f t="shared" si="1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34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>
      <c r="A32" s="38"/>
      <c r="B32" s="39" t="s">
        <v>35</v>
      </c>
      <c r="C32" s="40">
        <f>SUM(C28)</f>
        <v>0</v>
      </c>
      <c r="D32" s="40">
        <f t="shared" ref="D32:E32" si="10">SUM(D28)</f>
        <v>0</v>
      </c>
      <c r="E32" s="40">
        <f t="shared" si="10"/>
        <v>0</v>
      </c>
      <c r="F32" s="40">
        <f>SUM(F28:F31)</f>
        <v>0</v>
      </c>
      <c r="G32" s="40">
        <f t="shared" ref="G32:H32" si="11">SUM(G28:G31)</f>
        <v>0</v>
      </c>
      <c r="H32" s="40">
        <f t="shared" si="11"/>
        <v>0</v>
      </c>
      <c r="I32" s="46"/>
      <c r="J32" s="78"/>
    </row>
    <row r="33" spans="1:10" ht="21" customHeight="1">
      <c r="A33" s="59">
        <v>7</v>
      </c>
      <c r="B33" s="64" t="s">
        <v>36</v>
      </c>
      <c r="C33" s="67">
        <v>0</v>
      </c>
      <c r="D33" s="70"/>
      <c r="E33" s="67">
        <f t="shared" si="1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>
      <c r="A37" s="38"/>
      <c r="B37" s="39" t="s">
        <v>37</v>
      </c>
      <c r="C37" s="40">
        <f>SUM(C33)</f>
        <v>0</v>
      </c>
      <c r="D37" s="40">
        <f t="shared" ref="D37:E37" si="12">SUM(D33)</f>
        <v>0</v>
      </c>
      <c r="E37" s="40">
        <f t="shared" si="12"/>
        <v>0</v>
      </c>
      <c r="F37" s="40">
        <f>SUM(F33:F36)</f>
        <v>0</v>
      </c>
      <c r="G37" s="40">
        <f t="shared" ref="G37:H37" si="13">SUM(G33:G36)</f>
        <v>0</v>
      </c>
      <c r="H37" s="40">
        <f t="shared" si="13"/>
        <v>0</v>
      </c>
      <c r="I37" s="46"/>
      <c r="J37" s="81"/>
    </row>
    <row r="38" spans="1:10" ht="21" customHeight="1">
      <c r="A38" s="59">
        <v>8</v>
      </c>
      <c r="B38" s="64" t="s">
        <v>38</v>
      </c>
      <c r="C38" s="67">
        <v>0</v>
      </c>
      <c r="D38" s="70"/>
      <c r="E38" s="67">
        <f t="shared" si="1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39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>
      <c r="A40" s="38"/>
      <c r="B40" s="39" t="s">
        <v>40</v>
      </c>
      <c r="C40" s="40">
        <f>SUM(C38)</f>
        <v>0</v>
      </c>
      <c r="D40" s="40">
        <f t="shared" ref="D40:E40" si="14">SUM(D38)</f>
        <v>0</v>
      </c>
      <c r="E40" s="40">
        <f t="shared" si="14"/>
        <v>0</v>
      </c>
      <c r="F40" s="40">
        <f>SUM(F38:F39)</f>
        <v>0</v>
      </c>
      <c r="G40" s="40">
        <f t="shared" ref="G40:H40" si="15">SUM(G38:G39)</f>
        <v>0</v>
      </c>
      <c r="H40" s="40">
        <f t="shared" si="15"/>
        <v>0</v>
      </c>
      <c r="I40" s="46"/>
      <c r="J40" s="78"/>
    </row>
    <row r="41" spans="1:10" ht="21" customHeight="1">
      <c r="A41" s="59">
        <v>9</v>
      </c>
      <c r="B41" s="64" t="s">
        <v>41</v>
      </c>
      <c r="C41" s="67">
        <v>0</v>
      </c>
      <c r="D41" s="70"/>
      <c r="E41" s="67">
        <f t="shared" si="1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42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>
      <c r="A44" s="38"/>
      <c r="B44" s="39" t="s">
        <v>43</v>
      </c>
      <c r="C44" s="40">
        <f>SUM(C41)</f>
        <v>0</v>
      </c>
      <c r="D44" s="40">
        <f t="shared" ref="D44:E44" si="16">SUM(D41)</f>
        <v>0</v>
      </c>
      <c r="E44" s="40">
        <f t="shared" si="16"/>
        <v>0</v>
      </c>
      <c r="F44" s="40">
        <f>SUM(F41:F43)</f>
        <v>0</v>
      </c>
      <c r="G44" s="40">
        <f t="shared" ref="G44:H44" si="17">SUM(G41:G43)</f>
        <v>0</v>
      </c>
      <c r="H44" s="40">
        <f t="shared" si="17"/>
        <v>0</v>
      </c>
      <c r="I44" s="46"/>
      <c r="J44" s="75"/>
    </row>
    <row r="45" spans="1:10" ht="21" customHeight="1">
      <c r="A45" s="60">
        <v>10</v>
      </c>
      <c r="B45" s="64" t="s">
        <v>44</v>
      </c>
      <c r="C45" s="67">
        <v>2000</v>
      </c>
      <c r="D45" s="70">
        <v>1</v>
      </c>
      <c r="E45" s="67">
        <f t="shared" si="1"/>
        <v>2000</v>
      </c>
      <c r="F45" s="37">
        <v>246</v>
      </c>
      <c r="G45" s="37">
        <v>0</v>
      </c>
      <c r="H45" s="37">
        <f t="shared" si="0"/>
        <v>246</v>
      </c>
      <c r="I45" s="45" t="s">
        <v>45</v>
      </c>
      <c r="J45" s="79"/>
    </row>
    <row r="46" spans="1:10" ht="21" customHeight="1">
      <c r="A46" s="62"/>
      <c r="B46" s="64"/>
      <c r="C46" s="67"/>
      <c r="D46" s="70"/>
      <c r="E46" s="67"/>
      <c r="F46" s="37">
        <v>1070.5</v>
      </c>
      <c r="G46" s="37">
        <v>0</v>
      </c>
      <c r="H46" s="37">
        <f t="shared" ref="H46:H51" si="18">F46+G46</f>
        <v>1070.5</v>
      </c>
      <c r="I46" s="45" t="s">
        <v>46</v>
      </c>
      <c r="J46" s="80"/>
    </row>
    <row r="47" spans="1:10" ht="21" customHeight="1">
      <c r="A47" s="62"/>
      <c r="B47" s="64"/>
      <c r="C47" s="67"/>
      <c r="D47" s="70"/>
      <c r="E47" s="67"/>
      <c r="F47" s="37">
        <v>102</v>
      </c>
      <c r="G47" s="37">
        <v>0</v>
      </c>
      <c r="H47" s="37">
        <f t="shared" si="18"/>
        <v>102</v>
      </c>
      <c r="I47" s="45" t="s">
        <v>47</v>
      </c>
      <c r="J47" s="80"/>
    </row>
    <row r="48" spans="1:10" ht="21" customHeight="1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8"/>
        <v>0</v>
      </c>
      <c r="I48" s="45"/>
      <c r="J48" s="80"/>
    </row>
    <row r="49" spans="1:10" ht="2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8"/>
        <v>0</v>
      </c>
      <c r="I49" s="45"/>
      <c r="J49" s="80"/>
    </row>
    <row r="50" spans="1:10" ht="2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8"/>
        <v>0</v>
      </c>
      <c r="I50" s="45"/>
      <c r="J50" s="80"/>
    </row>
    <row r="51" spans="1:10" ht="21" customHeight="1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8"/>
        <v>0</v>
      </c>
      <c r="I51" s="45"/>
      <c r="J51" s="80"/>
    </row>
    <row r="52" spans="1:10" s="30" customFormat="1" ht="21" customHeight="1">
      <c r="A52" s="38"/>
      <c r="B52" s="39" t="s">
        <v>48</v>
      </c>
      <c r="C52" s="40">
        <f>SUM(C45)</f>
        <v>2000</v>
      </c>
      <c r="D52" s="40">
        <f t="shared" ref="D52:E52" si="19">SUM(D45)</f>
        <v>1</v>
      </c>
      <c r="E52" s="40">
        <f t="shared" si="19"/>
        <v>2000</v>
      </c>
      <c r="F52" s="40">
        <f>SUM(F45:F51)</f>
        <v>1418.5</v>
      </c>
      <c r="G52" s="40">
        <f t="shared" ref="G52:H52" si="20">SUM(G45:G51)</f>
        <v>0</v>
      </c>
      <c r="H52" s="40">
        <f t="shared" si="20"/>
        <v>1418.5</v>
      </c>
      <c r="I52" s="46"/>
      <c r="J52" s="81"/>
    </row>
    <row r="53" spans="1:10" ht="21" customHeight="1">
      <c r="A53" s="38"/>
      <c r="B53" s="39" t="s">
        <v>49</v>
      </c>
      <c r="C53" s="40">
        <f>SUM(C52,C44,C40,C37,C32,C27,C24,C21,C16,C13)</f>
        <v>50000</v>
      </c>
      <c r="D53" s="40">
        <f t="shared" ref="D53:H53" si="21">SUM(D52,D44,D40,D37,D32,D27,D24,D21,D16,D13)</f>
        <v>4</v>
      </c>
      <c r="E53" s="40">
        <f t="shared" si="21"/>
        <v>50000</v>
      </c>
      <c r="F53" s="40">
        <f t="shared" si="21"/>
        <v>51435.839999999997</v>
      </c>
      <c r="G53" s="40">
        <f t="shared" si="21"/>
        <v>0</v>
      </c>
      <c r="H53" s="40">
        <f t="shared" si="21"/>
        <v>51435.839999999997</v>
      </c>
      <c r="I53" s="46"/>
      <c r="J53" s="47"/>
    </row>
    <row r="57" spans="1:10" ht="21" customHeight="1">
      <c r="A57" s="53" t="s">
        <v>50</v>
      </c>
      <c r="B57" s="54"/>
      <c r="C57" s="55" t="s">
        <v>51</v>
      </c>
      <c r="D57" s="55"/>
      <c r="E57" s="55" t="s">
        <v>52</v>
      </c>
      <c r="F57" s="55"/>
      <c r="G57" s="55" t="s">
        <v>53</v>
      </c>
      <c r="H57" s="55"/>
      <c r="I57" s="48" t="s">
        <v>54</v>
      </c>
    </row>
    <row r="58" spans="1:10" ht="21" customHeight="1">
      <c r="A58" s="56">
        <f>E53</f>
        <v>50000</v>
      </c>
      <c r="B58" s="57"/>
      <c r="C58" s="57">
        <f>H53</f>
        <v>51435.839999999997</v>
      </c>
      <c r="D58" s="57"/>
      <c r="E58" s="57">
        <f>F53</f>
        <v>51435.839999999997</v>
      </c>
      <c r="F58" s="57"/>
      <c r="G58" s="57">
        <f>G53</f>
        <v>0</v>
      </c>
      <c r="H58" s="57"/>
      <c r="I58" s="49">
        <f>A58-C58</f>
        <v>-1435.8399999999965</v>
      </c>
    </row>
    <row r="60" spans="1:10" ht="21" customHeight="1">
      <c r="A60" s="41" t="s">
        <v>55</v>
      </c>
      <c r="B60" s="42"/>
      <c r="C60" s="43" t="s">
        <v>56</v>
      </c>
      <c r="D60" s="41"/>
      <c r="E60" s="41" t="s">
        <v>57</v>
      </c>
      <c r="F60" s="41"/>
      <c r="G60" s="41" t="s">
        <v>58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59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60</v>
      </c>
      <c r="E5" s="5"/>
      <c r="F5" s="82"/>
      <c r="G5" s="82"/>
      <c r="H5" s="5" t="s">
        <v>61</v>
      </c>
      <c r="I5" s="4"/>
      <c r="J5" s="82"/>
      <c r="K5" s="83"/>
    </row>
    <row r="6" spans="2:11" ht="20.100000000000001" customHeight="1">
      <c r="B6" s="6"/>
      <c r="C6" s="7"/>
      <c r="D6" s="8" t="s">
        <v>62</v>
      </c>
      <c r="E6" s="8"/>
      <c r="F6" s="84"/>
      <c r="G6" s="84"/>
      <c r="H6" s="8" t="s">
        <v>63</v>
      </c>
      <c r="I6" s="7"/>
      <c r="J6" s="84"/>
      <c r="K6" s="85"/>
    </row>
    <row r="7" spans="2:11" ht="20.100000000000001" customHeight="1">
      <c r="B7" s="6"/>
      <c r="C7" s="7"/>
      <c r="D7" s="8" t="s">
        <v>64</v>
      </c>
      <c r="E7" s="8"/>
      <c r="F7" s="84"/>
      <c r="G7" s="84"/>
      <c r="H7" s="8" t="s">
        <v>65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66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67</v>
      </c>
      <c r="E10" s="90" t="s">
        <v>68</v>
      </c>
      <c r="F10" s="91"/>
      <c r="G10" s="16" t="s">
        <v>69</v>
      </c>
      <c r="H10" s="15" t="s">
        <v>70</v>
      </c>
      <c r="I10" s="90" t="s">
        <v>71</v>
      </c>
      <c r="J10" s="91"/>
      <c r="K10" s="16" t="s">
        <v>72</v>
      </c>
    </row>
    <row r="11" spans="2:11" ht="20.100000000000001" customHeight="1">
      <c r="B11" s="92">
        <v>1</v>
      </c>
      <c r="C11" s="93"/>
      <c r="D11" s="103" t="s">
        <v>73</v>
      </c>
      <c r="E11" s="92" t="s">
        <v>74</v>
      </c>
      <c r="F11" s="93"/>
      <c r="G11" s="17">
        <v>0</v>
      </c>
      <c r="H11" s="17"/>
      <c r="I11" s="94"/>
      <c r="J11" s="95"/>
      <c r="K11" s="24" t="s">
        <v>75</v>
      </c>
    </row>
    <row r="12" spans="2:11" ht="20.100000000000001" customHeight="1">
      <c r="B12" s="92">
        <v>2</v>
      </c>
      <c r="C12" s="93"/>
      <c r="D12" s="104"/>
      <c r="E12" s="96" t="s">
        <v>76</v>
      </c>
      <c r="F12" s="96"/>
      <c r="G12" s="17">
        <v>0</v>
      </c>
      <c r="H12" s="17"/>
      <c r="I12" s="94"/>
      <c r="J12" s="95"/>
      <c r="K12" s="24" t="s">
        <v>77</v>
      </c>
    </row>
    <row r="13" spans="2:11" ht="20.100000000000001" customHeight="1">
      <c r="B13" s="92">
        <v>3</v>
      </c>
      <c r="C13" s="93"/>
      <c r="D13" s="104"/>
      <c r="E13" s="92" t="s">
        <v>45</v>
      </c>
      <c r="F13" s="93"/>
      <c r="G13" s="17">
        <v>0</v>
      </c>
      <c r="H13" s="17"/>
      <c r="I13" s="94"/>
      <c r="J13" s="95"/>
      <c r="K13" s="24" t="s">
        <v>75</v>
      </c>
    </row>
    <row r="14" spans="2:11" ht="20.100000000000001" customHeight="1">
      <c r="B14" s="92">
        <v>4</v>
      </c>
      <c r="C14" s="93"/>
      <c r="D14" s="104"/>
      <c r="E14" s="92" t="s">
        <v>26</v>
      </c>
      <c r="F14" s="93"/>
      <c r="G14" s="17">
        <v>0</v>
      </c>
      <c r="H14" s="17"/>
      <c r="I14" s="94"/>
      <c r="J14" s="95"/>
      <c r="K14" s="24" t="s">
        <v>78</v>
      </c>
    </row>
    <row r="15" spans="2:11" ht="20.100000000000001" customHeight="1">
      <c r="B15" s="92">
        <v>5</v>
      </c>
      <c r="C15" s="93"/>
      <c r="D15" s="103" t="s">
        <v>44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49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70</v>
      </c>
      <c r="C20" s="100"/>
      <c r="D20" s="100"/>
      <c r="E20" s="100"/>
      <c r="F20" s="100"/>
      <c r="G20" s="100" t="s">
        <v>79</v>
      </c>
      <c r="H20" s="100"/>
      <c r="I20" s="100"/>
      <c r="J20" s="100"/>
      <c r="K20" s="16" t="s">
        <v>80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81</v>
      </c>
      <c r="C23" s="13"/>
      <c r="D23" s="13"/>
      <c r="E23" s="13"/>
      <c r="F23" s="13" t="s">
        <v>56</v>
      </c>
      <c r="G23" s="13" t="s">
        <v>82</v>
      </c>
      <c r="H23" s="13"/>
      <c r="I23" s="13"/>
      <c r="J23" s="13" t="s">
        <v>58</v>
      </c>
      <c r="K23" s="13"/>
    </row>
    <row r="26" spans="1:11" ht="18.7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60</v>
      </c>
      <c r="E28" s="5"/>
      <c r="F28" s="82"/>
      <c r="G28" s="82"/>
      <c r="H28" s="5" t="s">
        <v>61</v>
      </c>
      <c r="I28" s="4"/>
      <c r="J28" s="82"/>
      <c r="K28" s="83"/>
    </row>
    <row r="29" spans="1:11" ht="20.100000000000001" customHeight="1">
      <c r="B29" s="6"/>
      <c r="C29" s="7"/>
      <c r="D29" s="8" t="s">
        <v>62</v>
      </c>
      <c r="E29" s="8"/>
      <c r="F29" s="84"/>
      <c r="G29" s="84"/>
      <c r="H29" s="8" t="s">
        <v>63</v>
      </c>
      <c r="I29" s="7"/>
      <c r="J29" s="84"/>
      <c r="K29" s="85"/>
    </row>
    <row r="30" spans="1:11" ht="20.100000000000001" customHeight="1">
      <c r="B30" s="6"/>
      <c r="C30" s="7"/>
      <c r="D30" s="8" t="s">
        <v>64</v>
      </c>
      <c r="E30" s="8"/>
      <c r="F30" s="84"/>
      <c r="G30" s="84"/>
      <c r="H30" s="8" t="s">
        <v>65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66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84</v>
      </c>
      <c r="E33" s="96" t="s">
        <v>85</v>
      </c>
      <c r="F33" s="96"/>
      <c r="G33" s="17" t="s">
        <v>86</v>
      </c>
      <c r="H33" s="17" t="s">
        <v>87</v>
      </c>
      <c r="I33" s="102" t="s">
        <v>49</v>
      </c>
      <c r="J33" s="102"/>
      <c r="K33" s="28" t="s">
        <v>72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49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81</v>
      </c>
      <c r="C38" s="13"/>
      <c r="D38" s="13"/>
      <c r="E38" s="13"/>
      <c r="F38" s="13" t="s">
        <v>56</v>
      </c>
      <c r="G38" s="13" t="s">
        <v>82</v>
      </c>
      <c r="H38" s="13"/>
      <c r="I38" s="13"/>
      <c r="J38" s="13" t="s">
        <v>58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2017-12-13T07:24:45Z</cp:lastPrinted>
  <dcterms:created xsi:type="dcterms:W3CDTF">2014-04-15T08:52:00Z</dcterms:created>
  <dcterms:modified xsi:type="dcterms:W3CDTF">2017-12-13T08:30:25Z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