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mc:AlternateContent xmlns:mc="http://schemas.openxmlformats.org/markup-compatibility/2006">
    <mc:Choice Requires="x15">
      <x15ac:absPath xmlns:x15ac="http://schemas.microsoft.com/office/spreadsheetml/2010/11/ac" url="/Users/oscar_yang/Desktop/康辉会展/BMW/2023上海车展门票代购服务/"/>
    </mc:Choice>
  </mc:AlternateContent>
  <xr:revisionPtr revIDLastSave="0" documentId="13_ncr:1_{BE2D3DBF-DAAE-5A4F-8188-8BE35B4BD325}" xr6:coauthVersionLast="47" xr6:coauthVersionMax="47" xr10:uidLastSave="{00000000-0000-0000-0000-000000000000}"/>
  <bookViews>
    <workbookView xWindow="5260" yWindow="1620" windowWidth="32220" windowHeight="16120" activeTab="1" xr2:uid="{00000000-000D-0000-FFFF-FFFF00000000}"/>
  </bookViews>
  <sheets>
    <sheet name="Summary" sheetId="20" r:id="rId1"/>
    <sheet name="Standard Conference Small " sheetId="21" r:id="rId2"/>
  </sheets>
  <definedNames>
    <definedName name="_xlnm.Print_Area" localSheetId="1">'Standard Conference Small '!#REF!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0" i="21" l="1"/>
  <c r="H31" i="21"/>
  <c r="H32" i="21"/>
  <c r="H34" i="21" s="1"/>
  <c r="H33" i="21"/>
  <c r="H28" i="21"/>
  <c r="H29" i="21"/>
  <c r="H27" i="21"/>
  <c r="H26" i="21"/>
  <c r="H20" i="21"/>
  <c r="H21" i="21" s="1"/>
  <c r="H10" i="21"/>
  <c r="H5" i="21"/>
  <c r="L34" i="20"/>
  <c r="L33" i="20"/>
  <c r="L32" i="20"/>
  <c r="H35" i="21" l="1"/>
  <c r="H40" i="21"/>
  <c r="H41" i="21" s="1"/>
  <c r="H7" i="21"/>
  <c r="H11" i="21" s="1"/>
  <c r="H47" i="21"/>
  <c r="H48" i="21" s="1"/>
  <c r="H1" i="21" l="1"/>
  <c r="L25" i="20" s="1"/>
  <c r="L30" i="20" s="1"/>
  <c r="L31" i="20" s="1"/>
  <c r="L35" i="20" s="1"/>
</calcChain>
</file>

<file path=xl/sharedStrings.xml><?xml version="1.0" encoding="utf-8"?>
<sst xmlns="http://schemas.openxmlformats.org/spreadsheetml/2006/main" count="167" uniqueCount="130">
  <si>
    <t>Company Information and Offer Summary(English Only)</t>
  </si>
  <si>
    <t xml:space="preserve">Project Name: </t>
  </si>
  <si>
    <r>
      <rPr>
        <sz val="12"/>
        <rFont val="BMWTypeRegular"/>
      </rPr>
      <t>2023BMW</t>
    </r>
    <r>
      <rPr>
        <sz val="12"/>
        <rFont val="宋体"/>
        <family val="3"/>
        <charset val="134"/>
      </rPr>
      <t>上海车展活动</t>
    </r>
  </si>
  <si>
    <t>Quotation Date:</t>
  </si>
  <si>
    <t>Quotation Version Nr.:</t>
  </si>
  <si>
    <t>1st</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</si>
  <si>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</si>
  <si>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</si>
  <si>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</si>
  <si>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</si>
  <si>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</si>
  <si>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</si>
  <si>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</si>
  <si>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</si>
  <si>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</si>
  <si>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</si>
  <si>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</si>
  <si>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</si>
  <si>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</si>
  <si>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</si>
  <si>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</si>
  <si>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</si>
  <si>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2023BMW上海车展活动</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</si>
  <si>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</si>
  <si>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</si>
  <si>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</si>
  <si>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</si>
  <si>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</si>
  <si>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</si>
  <si>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</si>
  <si>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</si>
  <si>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</si>
  <si>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</si>
  <si>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</si>
  <si>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</si>
  <si>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</si>
  <si>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</si>
  <si>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</si>
  <si>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</si>
  <si>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</si>
  <si>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</si>
  <si>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</si>
  <si>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rPr>
      <t>Instruction</t>
    </r>
    <r>
      <rPr>
        <b/>
        <sz val="12"/>
        <color rgb="FFFF0000"/>
        <rFont val="BMWTypeRegular"/>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</si>
  <si>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</si>
  <si>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</si>
  <si>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</si>
  <si>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</si>
  <si>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</si>
  <si>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</si>
  <si>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</si>
  <si>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</si>
  <si>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</si>
  <si>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</si>
  <si>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</si>
  <si>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</si>
  <si>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</si>
  <si>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</si>
  <si>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</si>
  <si>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</si>
  <si>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</si>
  <si>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</si>
  <si>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</si>
  <si>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</si>
  <si>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</si>
  <si>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</si>
  <si>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</si>
  <si>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</si>
  <si>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</si>
  <si>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</si>
  <si>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</si>
  <si>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</si>
  <si>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</si>
  <si>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</si>
  <si>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</si>
  <si>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</si>
  <si>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</si>
  <si>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</si>
  <si>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</si>
  <si>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</si>
  <si>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</si>
  <si>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</si>
  <si>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</si>
  <si>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</si>
  <si>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</si>
  <si>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t>
  </si>
  <si>
    <t>Sub-Total Agency Fees (Preparation)</t>
  </si>
  <si>
    <t>Agency Fees (On site)</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</si>
  <si>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</si>
  <si>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</si>
  <si>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</si>
  <si>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</si>
  <si>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</si>
  <si>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</si>
  <si>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</si>
  <si>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</si>
  <si>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t>
  </si>
  <si>
    <t>Sub-Total Onsite Event</t>
  </si>
  <si>
    <t>II</t>
  </si>
  <si>
    <t>Total Travel &amp; Accomodation</t>
  </si>
  <si>
    <t>Logistics &amp; Operations</t>
  </si>
  <si>
    <t xml:space="preserve">Details / Comments </t>
  </si>
  <si>
    <t>Materials</t>
  </si>
  <si>
    <t>III A</t>
  </si>
  <si>
    <t>Sub-Total Materials</t>
  </si>
  <si>
    <t>III</t>
  </si>
  <si>
    <t>Total Logistics &amp; Operation</t>
  </si>
  <si>
    <t>Hospitality</t>
  </si>
  <si>
    <t>IV A</t>
  </si>
  <si>
    <t xml:space="preserve">Subtotal </t>
  </si>
  <si>
    <t>IV</t>
  </si>
  <si>
    <t>Total Hospitality</t>
  </si>
  <si>
    <t>Setup / Construction</t>
  </si>
  <si>
    <t>Setup Vendor</t>
  </si>
  <si>
    <r>
      <rPr>
        <b/>
        <sz val="14"/>
        <rFont val="MINI Serif"/>
      </rPr>
      <t xml:space="preserve">Details / Comments
</t>
    </r>
    <r>
      <rPr>
        <sz val="14"/>
        <rFont val="MINI Serif"/>
      </rPr>
      <t>All descriptions shall be written in EN and CN</t>
    </r>
  </si>
  <si>
    <t>V A</t>
  </si>
  <si>
    <t>Subtotal Setup/ Construction</t>
  </si>
  <si>
    <t>V</t>
  </si>
  <si>
    <t>Total Setup / Construction</t>
  </si>
  <si>
    <t>Ticket（AUTO Shanghai）20th.Apr.</t>
    <phoneticPr fontId="25" type="noConversion"/>
  </si>
  <si>
    <t>Ticket（AUTO Shanghai）21st.Apr.</t>
    <phoneticPr fontId="25" type="noConversion"/>
  </si>
  <si>
    <t>Ticket（AUTO Shanghai）22nd.Apr.</t>
    <phoneticPr fontId="25" type="noConversion"/>
  </si>
  <si>
    <t>Ticket（AUTO Shanghai）23rd.Apr.</t>
    <phoneticPr fontId="25" type="noConversion"/>
  </si>
  <si>
    <t>Quantity/Time</t>
    <phoneticPr fontId="25" type="noConversion"/>
  </si>
  <si>
    <t xml:space="preserve">Number of time </t>
    <phoneticPr fontId="25" type="noConversion"/>
  </si>
  <si>
    <t>Person</t>
    <phoneticPr fontId="25" type="noConversion"/>
  </si>
  <si>
    <t>2023.04.11</t>
    <phoneticPr fontId="25" type="noConversion"/>
  </si>
  <si>
    <t>Ticket（AUTO Shanghai）24th.Apr.</t>
    <phoneticPr fontId="25" type="noConversion"/>
  </si>
  <si>
    <t>Ticket（AUTO Shanghai）25th.Apr.</t>
  </si>
  <si>
    <t>Ticket（AUTO Shanghai）26th.Apr.</t>
  </si>
  <si>
    <t>Ticket（AUTO Shanghai）27th.Apr.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</si>
</sst>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76" formatCode="_ * #,##0.00_ ;_ * \-#,##0.00_ ;_ * &quot;-&quot;??_ ;_ @_ "/>
    <numFmt numFmtId="177" formatCode="[$¥-411]#,##0"/>
    <numFmt numFmtId="178" formatCode="[$¥-804]#,##0"/>
    <numFmt numFmtId="179" formatCode="[$¥-411]#,##0.00;\-[$¥-411]#,##0.00"/>
    <numFmt numFmtId="180" formatCode="[$￥-804]#,##0.00;[Red][$￥-804]\-#,##0.00"/>
    <numFmt numFmtId="181" formatCode="[$¥-804]#,##0.00"/>
    <numFmt numFmtId="182" formatCode="_-[$¥-411]* #,##0_-;\-[$¥-411]* #,##0_-;_-[$¥-411]* &quot;-&quot;_-;_-@_-"/>
    <numFmt numFmtId="183" formatCode="[$¥-411]#,##0.00"/>
    <numFmt numFmtId="184" formatCode="_ [$¥-804]* #,##0.00_ ;_ [$¥-804]* \-#,##0.00_ ;_ [$¥-804]* &quot;-&quot;??_ ;_ @_ "/>
    <numFmt numFmtId="185" formatCode="#,##0.000;[Red]\-#,##0.000"/>
    <numFmt numFmtId="186" formatCode="_(* #,##0_);_(* \(#,##0\);_(* &quot;-&quot;??_);_(@_)"/>
  </numFmts>
  <fonts count="27">
    <font>
      <sz val="11"/>
      <color theme="1"/>
      <name val="宋体"/>
      <charset val="134"/>
      <scheme val="minor"/>
    </font>
    <font>
      <sz val="14"/>
      <name val="MINI Serif"/>
      <family val="1"/>
    </font>
    <font>
      <b/>
      <sz val="14"/>
      <name val="MINI Serif"/>
    </font>
    <font>
      <sz val="14"/>
      <color theme="1"/>
      <name val="MINI Serif"/>
    </font>
    <font>
      <sz val="14"/>
      <name val="宋体"/>
      <family val="3"/>
      <charset val="134"/>
    </font>
    <font>
      <i/>
      <sz val="12"/>
      <name val="BMWTypeRegular"/>
      <family val="1"/>
    </font>
    <font>
      <sz val="12"/>
      <name val="BMWTypeRegular"/>
    </font>
    <font>
      <b/>
      <sz val="12"/>
      <name val="BMWTypeRegular"/>
    </font>
    <font>
      <sz val="10"/>
      <name val="宋体"/>
      <family val="3"/>
      <charset val="134"/>
    </font>
    <font>
      <sz val="10"/>
      <name val="BMWTypeRegular"/>
    </font>
    <font>
      <b/>
      <sz val="12"/>
      <color indexed="10"/>
      <name val="BMWTypeRegular"/>
    </font>
    <font>
      <b/>
      <i/>
      <sz val="12"/>
      <color indexed="10"/>
      <name val="BMWTypeRegular"/>
    </font>
    <font>
      <sz val="12"/>
      <color indexed="10"/>
      <name val="BMWTypeRegular"/>
    </font>
    <font>
      <u/>
      <sz val="10"/>
      <color indexed="12"/>
      <name val="Verdana"/>
      <family val="2"/>
    </font>
    <font>
      <sz val="12"/>
      <color theme="1"/>
      <name val="BMWTypeRegular"/>
    </font>
    <font>
      <sz val="10"/>
      <name val="Arial"/>
      <family val="2"/>
    </font>
    <font>
      <sz val="10"/>
      <name val="Verdana"/>
      <family val="2"/>
    </font>
    <font>
      <sz val="12"/>
      <name val="宋体"/>
      <family val="3"/>
      <charset val="134"/>
    </font>
    <font>
      <sz val="12"/>
      <name val="Times New Roman"/>
      <family val="1"/>
    </font>
    <font>
      <sz val="12"/>
      <name val="Tahoma"/>
      <family val="2"/>
    </font>
    <font>
      <sz val="11"/>
      <color indexed="8"/>
      <name val="宋体"/>
      <family val="3"/>
      <charset val="134"/>
    </font>
    <font>
      <b/>
      <u/>
      <sz val="12"/>
      <color indexed="10"/>
      <name val="BMWTypeRegular"/>
    </font>
    <font>
      <b/>
      <sz val="12"/>
      <color rgb="FFFF0000"/>
      <name val="BMWTypeRegular"/>
    </font>
    <font>
      <sz val="11"/>
      <color theme="1"/>
      <name val="宋体"/>
      <family val="3"/>
      <charset val="134"/>
      <scheme val="minor"/>
    </font>
    <font>
      <sz val="14"/>
      <name val="MINI Serif"/>
    </font>
    <font>
      <sz val="9"/>
      <name val="宋体"/>
      <family val="3"/>
      <charset val="134"/>
      <scheme val="minor"/>
    </font>
    <font>
      <sz val="14"/>
      <name val="Times New Roman"/>
      <family val="1"/>
    </font>
  </fonts>
  <fills count="12">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hair">
        <color auto="1"/>
      </left>
      <right style="medium">
        <color auto="1"/>
      </right>
      <top/>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3">
    <xf numFmtId="0" fontId="0" fillId="0" borderId="0"/>
    <xf numFmtId="178" fontId="15" fillId="0" borderId="0"/>
    <xf numFmtId="181" fontId="16" fillId="0" borderId="0"/>
    <xf numFmtId="43" fontId="23" fillId="0" borderId="0" applyFont="0" applyFill="0" applyBorder="0" applyAlignment="0" applyProtection="0"/>
    <xf numFmtId="0" fontId="13" fillId="0" borderId="0" applyNumberFormat="0" applyFill="0" applyBorder="0" applyAlignment="0" applyProtection="0">
      <alignment vertical="top"/>
      <protection locked="0"/>
    </xf>
    <xf numFmtId="9" fontId="23" fillId="0" borderId="0" applyFont="0" applyFill="0" applyBorder="0" applyAlignment="0" applyProtection="0">
      <alignment vertical="center"/>
    </xf>
    <xf numFmtId="182" fontId="23" fillId="0" borderId="0"/>
    <xf numFmtId="179" fontId="16" fillId="0" borderId="0">
      <alignment vertical="center"/>
    </xf>
    <xf numFmtId="181" fontId="23" fillId="0" borderId="0"/>
    <xf numFmtId="0" fontId="17" fillId="0" borderId="0"/>
    <xf numFmtId="179" fontId="16" fillId="0" borderId="0"/>
    <xf numFmtId="178" fontId="16" fillId="0" borderId="0"/>
    <xf numFmtId="183" fontId="18" fillId="0" borderId="0"/>
    <xf numFmtId="181" fontId="16" fillId="0" borderId="0"/>
    <xf numFmtId="177" fontId="16" fillId="0" borderId="0"/>
    <xf numFmtId="178" fontId="18" fillId="0" borderId="0">
      <alignment vertical="center"/>
    </xf>
    <xf numFmtId="0" fontId="19" fillId="0" borderId="0">
      <alignment vertical="center"/>
    </xf>
    <xf numFmtId="178" fontId="23" fillId="0" borderId="0"/>
    <xf numFmtId="177" fontId="16" fillId="0" borderId="0"/>
    <xf numFmtId="178" fontId="23" fillId="0" borderId="0"/>
    <xf numFmtId="183" fontId="16" fillId="0" borderId="0"/>
    <xf numFmtId="178" fontId="16" fillId="0" borderId="0"/>
    <xf numFmtId="178" fontId="16" fillId="0" borderId="0"/>
    <xf numFmtId="178" fontId="16" fillId="0" borderId="0">
      <alignment vertical="center"/>
    </xf>
    <xf numFmtId="0" fontId="16" fillId="0" borderId="0"/>
    <xf numFmtId="0" fontId="17" fillId="0" borderId="0">
      <alignment vertical="center"/>
    </xf>
    <xf numFmtId="179" fontId="23" fillId="0" borderId="0"/>
    <xf numFmtId="179" fontId="23" fillId="0" borderId="0"/>
    <xf numFmtId="179" fontId="23" fillId="0" borderId="0"/>
    <xf numFmtId="176" fontId="20" fillId="0" borderId="0" applyFont="0" applyFill="0" applyBorder="0" applyAlignment="0" applyProtection="0">
      <alignment vertical="center"/>
    </xf>
    <xf numFmtId="0" fontId="20" fillId="0" borderId="0">
      <alignment vertical="center"/>
    </xf>
    <xf numFmtId="0" fontId="23" fillId="0" borderId="0"/>
    <xf numFmtId="0" fontId="23" fillId="0" borderId="0"/>
    <xf numFmtId="0" fontId="20" fillId="0" borderId="0">
      <alignment vertical="center"/>
    </xf>
    <xf numFmtId="178" fontId="23" fillId="0" borderId="0"/>
    <xf numFmtId="181" fontId="23" fillId="0" borderId="0"/>
    <xf numFmtId="0" fontId="17" fillId="0" borderId="0">
      <alignment vertical="center"/>
    </xf>
    <xf numFmtId="184" fontId="18" fillId="0" borderId="0"/>
    <xf numFmtId="179" fontId="18" fillId="0" borderId="0"/>
    <xf numFmtId="181" fontId="18" fillId="0" borderId="0"/>
    <xf numFmtId="178" fontId="18" fillId="0" borderId="0"/>
    <xf numFmtId="177" fontId="18" fillId="0" borderId="0">
      <alignment vertical="center"/>
    </xf>
    <xf numFmtId="177" fontId="18" fillId="0" borderId="0"/>
  </cellStyleXfs>
  <cellXfs count="140">
    <xf numFmtId="0" fontId="0" fillId="0" borderId="0" xfId="0"/>
    <xf numFmtId="49" fontId="1" fillId="0" borderId="0" xfId="17" applyNumberFormat="1" applyFont="1" applyAlignment="1">
      <alignment horizontal="left" vertical="center"/>
    </xf>
    <xf numFmtId="178" fontId="1" fillId="0" borderId="0" xfId="17" applyFont="1" applyAlignment="1">
      <alignment horizontal="left" vertical="center"/>
    </xf>
    <xf numFmtId="186" fontId="1" fillId="0" borderId="0" xfId="3" applyNumberFormat="1" applyFont="1" applyAlignment="1">
      <alignment horizontal="left" vertical="center"/>
    </xf>
    <xf numFmtId="181" fontId="1" fillId="0" borderId="0" xfId="17"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6" fontId="2" fillId="2" borderId="1" xfId="3" applyNumberFormat="1" applyFont="1" applyFill="1" applyBorder="1" applyAlignment="1">
      <alignment horizontal="left" vertical="center"/>
    </xf>
    <xf numFmtId="178" fontId="2" fillId="2" borderId="1" xfId="0" applyNumberFormat="1" applyFont="1" applyFill="1" applyBorder="1" applyAlignment="1">
      <alignment horizontal="left" vertical="center"/>
    </xf>
    <xf numFmtId="181" fontId="2" fillId="2" borderId="1" xfId="0" applyNumberFormat="1" applyFont="1" applyFill="1" applyBorder="1" applyAlignment="1">
      <alignment horizontal="left" vertical="center"/>
    </xf>
    <xf numFmtId="181" fontId="2" fillId="3" borderId="1" xfId="2" applyFont="1" applyFill="1" applyBorder="1" applyAlignment="1">
      <alignment horizontal="left" vertical="center"/>
    </xf>
    <xf numFmtId="186" fontId="2" fillId="3" borderId="1" xfId="3" applyNumberFormat="1" applyFont="1" applyFill="1" applyBorder="1" applyAlignment="1">
      <alignment horizontal="left" vertical="center"/>
    </xf>
    <xf numFmtId="186" fontId="2" fillId="3" borderId="1" xfId="3" applyNumberFormat="1" applyFont="1" applyFill="1" applyBorder="1" applyAlignment="1">
      <alignment horizontal="left" vertical="center" wrapText="1"/>
    </xf>
    <xf numFmtId="181" fontId="2" fillId="3" borderId="1" xfId="2"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6" fontId="2" fillId="4" borderId="1" xfId="3" applyNumberFormat="1" applyFont="1" applyFill="1" applyBorder="1" applyAlignment="1">
      <alignment horizontal="left" vertical="center"/>
    </xf>
    <xf numFmtId="178" fontId="2" fillId="4" borderId="1" xfId="0" applyNumberFormat="1" applyFont="1" applyFill="1" applyBorder="1" applyAlignment="1">
      <alignment horizontal="left" vertical="center"/>
    </xf>
    <xf numFmtId="181" fontId="2" fillId="4" borderId="1" xfId="0" applyNumberFormat="1" applyFont="1" applyFill="1" applyBorder="1" applyAlignment="1">
      <alignment horizontal="left" vertical="center"/>
    </xf>
    <xf numFmtId="49" fontId="2" fillId="5" borderId="2" xfId="35" applyNumberFormat="1" applyFont="1" applyFill="1" applyBorder="1" applyAlignment="1">
      <alignment horizontal="left" vertical="center"/>
    </xf>
    <xf numFmtId="181" fontId="2" fillId="5" borderId="1" xfId="39" applyFont="1" applyFill="1" applyBorder="1" applyAlignment="1">
      <alignment horizontal="left" vertical="center"/>
    </xf>
    <xf numFmtId="186" fontId="2" fillId="5" borderId="1" xfId="3" applyNumberFormat="1" applyFont="1" applyFill="1" applyBorder="1" applyAlignment="1">
      <alignment horizontal="left" vertical="center"/>
    </xf>
    <xf numFmtId="186" fontId="2" fillId="5" borderId="1" xfId="3" applyNumberFormat="1" applyFont="1" applyFill="1" applyBorder="1" applyAlignment="1">
      <alignment horizontal="left" vertical="center" wrapText="1"/>
    </xf>
    <xf numFmtId="181" fontId="2" fillId="5" borderId="1" xfId="13" applyFont="1" applyFill="1" applyBorder="1" applyAlignment="1">
      <alignment horizontal="left" vertical="center" wrapText="1"/>
    </xf>
    <xf numFmtId="0" fontId="1" fillId="0" borderId="1" xfId="11" applyNumberFormat="1" applyFont="1" applyBorder="1" applyAlignment="1">
      <alignment horizontal="left" vertical="center"/>
    </xf>
    <xf numFmtId="178" fontId="1" fillId="0" borderId="1" xfId="19" applyFont="1" applyBorder="1" applyAlignment="1">
      <alignment horizontal="left" vertical="center" wrapText="1"/>
    </xf>
    <xf numFmtId="186" fontId="1" fillId="0" borderId="1" xfId="3" applyNumberFormat="1" applyFont="1" applyFill="1" applyBorder="1" applyAlignment="1">
      <alignment horizontal="left" vertical="center" wrapText="1"/>
    </xf>
    <xf numFmtId="186" fontId="1" fillId="0" borderId="1" xfId="3" applyNumberFormat="1" applyFont="1" applyFill="1" applyBorder="1" applyAlignment="1">
      <alignment horizontal="right" vertical="center" wrapText="1"/>
    </xf>
    <xf numFmtId="178" fontId="1" fillId="6" borderId="1" xfId="19" applyFont="1" applyFill="1" applyBorder="1" applyAlignment="1">
      <alignment vertical="center"/>
    </xf>
    <xf numFmtId="178" fontId="1" fillId="6" borderId="1" xfId="17" applyFont="1" applyFill="1" applyBorder="1" applyAlignment="1">
      <alignment horizontal="left" vertical="center"/>
    </xf>
    <xf numFmtId="178" fontId="2" fillId="3" borderId="3" xfId="11" applyFont="1" applyFill="1" applyBorder="1" applyAlignment="1">
      <alignment horizontal="left" vertical="center"/>
    </xf>
    <xf numFmtId="178" fontId="2" fillId="3" borderId="4" xfId="11" applyFont="1" applyFill="1" applyBorder="1" applyAlignment="1">
      <alignment horizontal="left" vertical="center"/>
    </xf>
    <xf numFmtId="186" fontId="2" fillId="3" borderId="4" xfId="3" applyNumberFormat="1" applyFont="1" applyFill="1" applyBorder="1" applyAlignment="1">
      <alignment horizontal="left" vertical="center"/>
    </xf>
    <xf numFmtId="186" fontId="2" fillId="3" borderId="4" xfId="3" applyNumberFormat="1" applyFont="1" applyFill="1" applyBorder="1" applyAlignment="1">
      <alignment horizontal="left" vertical="center" wrapText="1"/>
    </xf>
    <xf numFmtId="181" fontId="2" fillId="3" borderId="4" xfId="11" applyNumberFormat="1" applyFont="1" applyFill="1" applyBorder="1" applyAlignment="1">
      <alignment vertical="center" wrapText="1"/>
    </xf>
    <xf numFmtId="181" fontId="2" fillId="3" borderId="4" xfId="11" applyNumberFormat="1" applyFont="1" applyFill="1" applyBorder="1" applyAlignment="1">
      <alignment horizontal="left" vertical="center" wrapText="1"/>
    </xf>
    <xf numFmtId="181" fontId="2" fillId="5" borderId="1" xfId="39" applyFont="1" applyFill="1" applyBorder="1" applyAlignment="1">
      <alignment vertical="center"/>
    </xf>
    <xf numFmtId="0" fontId="1" fillId="0" borderId="1" xfId="1" applyNumberFormat="1" applyFont="1" applyBorder="1" applyAlignment="1">
      <alignment horizontal="left" vertical="center"/>
    </xf>
    <xf numFmtId="181" fontId="1" fillId="6" borderId="1" xfId="1" applyNumberFormat="1" applyFont="1" applyFill="1" applyBorder="1" applyAlignment="1">
      <alignment horizontal="left" vertical="center" wrapText="1"/>
    </xf>
    <xf numFmtId="178" fontId="2" fillId="4" borderId="1" xfId="0" applyNumberFormat="1" applyFont="1" applyFill="1" applyBorder="1" applyAlignment="1">
      <alignment vertical="center"/>
    </xf>
    <xf numFmtId="178" fontId="1" fillId="0" borderId="0" xfId="17" applyFont="1" applyAlignment="1">
      <alignment vertical="center"/>
    </xf>
    <xf numFmtId="181" fontId="2" fillId="3" borderId="1" xfId="2" applyFont="1" applyFill="1" applyBorder="1" applyAlignment="1">
      <alignment vertical="center" wrapText="1"/>
    </xf>
    <xf numFmtId="178" fontId="1" fillId="0" borderId="1" xfId="19" applyFont="1" applyBorder="1" applyAlignment="1">
      <alignment vertical="center"/>
    </xf>
    <xf numFmtId="181" fontId="1" fillId="0" borderId="1" xfId="1" applyNumberFormat="1" applyFont="1" applyBorder="1" applyAlignment="1">
      <alignment horizontal="left" vertical="center" wrapText="1"/>
    </xf>
    <xf numFmtId="178" fontId="3" fillId="0" borderId="1" xfId="19" applyFont="1" applyBorder="1" applyAlignment="1">
      <alignment horizontal="left" vertical="center" wrapText="1"/>
    </xf>
    <xf numFmtId="186" fontId="1" fillId="6" borderId="1" xfId="3" applyNumberFormat="1" applyFont="1" applyFill="1" applyBorder="1" applyAlignment="1">
      <alignment horizontal="left" vertical="center" wrapText="1"/>
    </xf>
    <xf numFmtId="178" fontId="4" fillId="0" borderId="1" xfId="1" applyFont="1" applyBorder="1" applyAlignment="1">
      <alignment horizontal="left" vertical="center" wrapText="1"/>
    </xf>
    <xf numFmtId="178" fontId="1" fillId="0" borderId="1" xfId="3" applyNumberFormat="1" applyFont="1" applyFill="1" applyBorder="1" applyAlignment="1">
      <alignment horizontal="left" vertical="center" wrapText="1"/>
    </xf>
    <xf numFmtId="178" fontId="2" fillId="2" borderId="1" xfId="11" applyFont="1" applyFill="1" applyBorder="1" applyAlignment="1">
      <alignment horizontal="left" vertical="center" wrapText="1"/>
    </xf>
    <xf numFmtId="178" fontId="2" fillId="4" borderId="1" xfId="11" applyFont="1" applyFill="1" applyBorder="1" applyAlignment="1">
      <alignment horizontal="left" vertical="center" wrapText="1"/>
    </xf>
    <xf numFmtId="49" fontId="2" fillId="5" borderId="5" xfId="35" applyNumberFormat="1" applyFont="1" applyFill="1" applyBorder="1" applyAlignment="1">
      <alignment horizontal="left" vertical="center"/>
    </xf>
    <xf numFmtId="178" fontId="1" fillId="0" borderId="1" xfId="19" applyFont="1" applyBorder="1" applyAlignment="1">
      <alignment vertical="center" wrapText="1"/>
    </xf>
    <xf numFmtId="178" fontId="4" fillId="0" borderId="1" xfId="19" applyFont="1" applyBorder="1" applyAlignment="1">
      <alignment vertical="center" wrapText="1"/>
    </xf>
    <xf numFmtId="178" fontId="2" fillId="3" borderId="6" xfId="11" applyFont="1" applyFill="1" applyBorder="1" applyAlignment="1">
      <alignment horizontal="left" vertical="center" wrapText="1"/>
    </xf>
    <xf numFmtId="178" fontId="2" fillId="3" borderId="7" xfId="11" applyFont="1" applyFill="1" applyBorder="1" applyAlignment="1">
      <alignment horizontal="left" vertical="center" wrapText="1"/>
    </xf>
    <xf numFmtId="178" fontId="1" fillId="0" borderId="0" xfId="1" applyFont="1" applyAlignment="1">
      <alignment horizontal="left" vertical="center" wrapText="1"/>
    </xf>
    <xf numFmtId="0" fontId="5" fillId="0" borderId="0" xfId="25" applyFont="1" applyProtection="1">
      <alignment vertical="center"/>
      <protection locked="0"/>
    </xf>
    <xf numFmtId="0" fontId="6" fillId="0" borderId="0" xfId="25" applyFont="1" applyProtection="1">
      <alignment vertical="center"/>
      <protection locked="0"/>
    </xf>
    <xf numFmtId="0" fontId="6" fillId="0" borderId="0" xfId="25" applyFont="1" applyAlignment="1" applyProtection="1">
      <alignment horizontal="left" vertical="center"/>
      <protection locked="0"/>
    </xf>
    <xf numFmtId="0" fontId="7" fillId="8" borderId="9" xfId="25" applyFont="1" applyFill="1" applyBorder="1" applyProtection="1">
      <alignment vertical="center"/>
      <protection locked="0"/>
    </xf>
    <xf numFmtId="0" fontId="6" fillId="8" borderId="0" xfId="25" applyFont="1" applyFill="1" applyProtection="1">
      <alignment vertical="center"/>
      <protection locked="0"/>
    </xf>
    <xf numFmtId="0" fontId="7" fillId="8" borderId="10" xfId="25" applyFont="1" applyFill="1" applyBorder="1" applyProtection="1">
      <alignment vertical="center"/>
      <protection locked="0"/>
    </xf>
    <xf numFmtId="0" fontId="6" fillId="8" borderId="11" xfId="25" applyFont="1" applyFill="1" applyBorder="1" applyProtection="1">
      <alignment vertical="center"/>
      <protection locked="0"/>
    </xf>
    <xf numFmtId="0" fontId="7" fillId="8" borderId="12" xfId="25" applyFont="1" applyFill="1" applyBorder="1" applyProtection="1">
      <alignment vertical="center"/>
      <protection locked="0"/>
    </xf>
    <xf numFmtId="0" fontId="6" fillId="8" borderId="13" xfId="25" applyFont="1" applyFill="1" applyBorder="1" applyProtection="1">
      <alignment vertical="center"/>
      <protection locked="0"/>
    </xf>
    <xf numFmtId="0" fontId="6" fillId="8" borderId="9" xfId="25" applyFont="1" applyFill="1" applyBorder="1" applyProtection="1">
      <alignment vertical="center"/>
      <protection locked="0"/>
    </xf>
    <xf numFmtId="0" fontId="6" fillId="8" borderId="14" xfId="25" applyFont="1" applyFill="1" applyBorder="1" applyProtection="1">
      <alignment vertical="center"/>
      <protection locked="0"/>
    </xf>
    <xf numFmtId="0" fontId="6" fillId="8" borderId="8" xfId="25" applyFont="1" applyFill="1" applyBorder="1" applyProtection="1">
      <alignment vertical="center"/>
      <protection locked="0"/>
    </xf>
    <xf numFmtId="0" fontId="6" fillId="8" borderId="10" xfId="25" applyFont="1" applyFill="1" applyBorder="1" applyAlignment="1" applyProtection="1">
      <alignment horizontal="left" vertical="center"/>
      <protection locked="0"/>
    </xf>
    <xf numFmtId="0" fontId="6" fillId="8" borderId="11" xfId="25" applyFont="1" applyFill="1" applyBorder="1" applyAlignment="1" applyProtection="1">
      <alignment horizontal="left" vertical="center"/>
      <protection locked="0"/>
    </xf>
    <xf numFmtId="0" fontId="7" fillId="8" borderId="11" xfId="25" applyFont="1" applyFill="1" applyBorder="1" applyAlignment="1" applyProtection="1">
      <alignment horizontal="left" vertical="center"/>
      <protection locked="0"/>
    </xf>
    <xf numFmtId="0" fontId="7" fillId="9" borderId="10" xfId="25" applyFont="1" applyFill="1" applyBorder="1" applyAlignment="1" applyProtection="1">
      <alignment horizontal="left" vertical="center"/>
      <protection locked="0"/>
    </xf>
    <xf numFmtId="0" fontId="7" fillId="9" borderId="11" xfId="25" applyFont="1" applyFill="1" applyBorder="1" applyAlignment="1" applyProtection="1">
      <alignment horizontal="left" vertical="center"/>
      <protection locked="0"/>
    </xf>
    <xf numFmtId="0" fontId="7" fillId="0" borderId="0" xfId="25" applyFont="1" applyProtection="1">
      <alignment vertical="center"/>
      <protection locked="0"/>
    </xf>
    <xf numFmtId="0" fontId="6" fillId="8" borderId="15" xfId="25" applyFont="1" applyFill="1" applyBorder="1" applyProtection="1">
      <alignment vertical="center"/>
      <protection locked="0"/>
    </xf>
    <xf numFmtId="0" fontId="6" fillId="8" borderId="5" xfId="25" applyFont="1" applyFill="1" applyBorder="1" applyProtection="1">
      <alignment vertical="center"/>
      <protection locked="0"/>
    </xf>
    <xf numFmtId="0" fontId="6" fillId="8" borderId="16" xfId="25" applyFont="1" applyFill="1" applyBorder="1" applyProtection="1">
      <alignment vertical="center"/>
      <protection locked="0"/>
    </xf>
    <xf numFmtId="0" fontId="6" fillId="8" borderId="0" xfId="25" applyFont="1" applyFill="1" applyAlignment="1" applyProtection="1">
      <alignment horizontal="left" vertical="center"/>
      <protection locked="0"/>
    </xf>
    <xf numFmtId="0" fontId="6" fillId="8" borderId="5" xfId="25" applyFont="1" applyFill="1" applyBorder="1" applyAlignment="1" applyProtection="1">
      <alignment horizontal="left" vertical="center"/>
      <protection locked="0"/>
    </xf>
    <xf numFmtId="180" fontId="6" fillId="9" borderId="10" xfId="25" applyNumberFormat="1" applyFont="1" applyFill="1" applyBorder="1" applyAlignment="1" applyProtection="1">
      <alignment horizontal="center" vertical="center"/>
      <protection locked="0"/>
    </xf>
    <xf numFmtId="180" fontId="6" fillId="9" borderId="11" xfId="25" applyNumberFormat="1" applyFont="1" applyFill="1" applyBorder="1" applyAlignment="1" applyProtection="1">
      <alignment horizontal="center" vertical="center"/>
      <protection locked="0"/>
    </xf>
    <xf numFmtId="180" fontId="6" fillId="9" borderId="5" xfId="25" applyNumberFormat="1" applyFont="1" applyFill="1" applyBorder="1" applyAlignment="1" applyProtection="1">
      <alignment horizontal="center" vertical="center"/>
      <protection locked="0"/>
    </xf>
    <xf numFmtId="0" fontId="7" fillId="8" borderId="5" xfId="25" applyFont="1" applyFill="1" applyBorder="1" applyAlignment="1" applyProtection="1">
      <alignment horizontal="left" vertical="center"/>
      <protection locked="0"/>
    </xf>
    <xf numFmtId="185" fontId="6" fillId="0" borderId="0" xfId="25" applyNumberFormat="1" applyFont="1" applyProtection="1">
      <alignment vertical="center"/>
      <protection locked="0"/>
    </xf>
    <xf numFmtId="0" fontId="7" fillId="9" borderId="5" xfId="25" applyFont="1" applyFill="1" applyBorder="1" applyAlignment="1" applyProtection="1">
      <alignment horizontal="left" vertical="center"/>
      <protection locked="0"/>
    </xf>
    <xf numFmtId="9" fontId="14" fillId="10" borderId="11" xfId="25" applyNumberFormat="1" applyFont="1" applyFill="1" applyBorder="1" applyAlignment="1" applyProtection="1">
      <alignment horizontal="left" vertical="center"/>
      <protection locked="0"/>
    </xf>
    <xf numFmtId="9" fontId="6" fillId="0" borderId="0" xfId="5" applyFont="1" applyAlignment="1" applyProtection="1">
      <alignment vertical="center"/>
      <protection locked="0"/>
    </xf>
    <xf numFmtId="9" fontId="6" fillId="10" borderId="11" xfId="25" applyNumberFormat="1" applyFont="1" applyFill="1" applyBorder="1" applyAlignment="1" applyProtection="1">
      <alignment horizontal="left" vertical="center"/>
      <protection locked="0"/>
    </xf>
    <xf numFmtId="9" fontId="5" fillId="0" borderId="0" xfId="5" applyFont="1" applyAlignment="1" applyProtection="1">
      <alignment vertical="center"/>
      <protection locked="0"/>
    </xf>
    <xf numFmtId="178" fontId="26" fillId="0" borderId="1" xfId="19" applyFont="1" applyBorder="1" applyAlignment="1">
      <alignment horizontal="left" vertical="center" wrapText="1"/>
    </xf>
    <xf numFmtId="178" fontId="1" fillId="0" borderId="0" xfId="19" applyFont="1" applyAlignment="1">
      <alignment horizontal="left" vertical="center" wrapText="1"/>
    </xf>
    <xf numFmtId="178" fontId="4" fillId="0" borderId="5" xfId="1" applyFont="1" applyBorder="1" applyAlignment="1">
      <alignment horizontal="left" vertical="center" wrapText="1"/>
    </xf>
    <xf numFmtId="178" fontId="1" fillId="6" borderId="1" xfId="19" applyFont="1" applyFill="1" applyBorder="1" applyAlignment="1">
      <alignment horizontal="right" vertical="center"/>
    </xf>
    <xf numFmtId="178" fontId="1" fillId="6" borderId="1" xfId="17" applyFont="1" applyFill="1" applyBorder="1" applyAlignment="1">
      <alignment horizontal="right" vertical="center"/>
    </xf>
    <xf numFmtId="0" fontId="6" fillId="0" borderId="0" xfId="25" applyFont="1" applyAlignment="1" applyProtection="1">
      <alignment horizontal="left" vertical="justify"/>
      <protection locked="0"/>
    </xf>
    <xf numFmtId="0" fontId="12" fillId="8" borderId="0" xfId="25" applyFont="1" applyFill="1" applyAlignment="1" applyProtection="1">
      <alignment horizontal="left" vertical="center" wrapText="1"/>
      <protection locked="0"/>
    </xf>
    <xf numFmtId="0" fontId="12" fillId="8" borderId="0" xfId="25" applyFont="1" applyFill="1" applyAlignment="1" applyProtection="1">
      <alignment horizontal="left" vertical="center"/>
      <protection locked="0"/>
    </xf>
    <xf numFmtId="0" fontId="6" fillId="0" borderId="0" xfId="25" applyFont="1" applyAlignment="1" applyProtection="1">
      <alignment horizontal="left" vertical="center" wrapText="1"/>
      <protection locked="0"/>
    </xf>
    <xf numFmtId="0" fontId="6" fillId="8" borderId="0" xfId="25" applyFont="1" applyFill="1" applyAlignment="1" applyProtection="1">
      <alignment horizontal="center" vertical="center"/>
      <protection locked="0"/>
    </xf>
    <xf numFmtId="0" fontId="10" fillId="8" borderId="0" xfId="25" applyFont="1" applyFill="1" applyAlignment="1" applyProtection="1">
      <alignment horizontal="left" vertical="center" wrapText="1"/>
      <protection locked="0"/>
    </xf>
    <xf numFmtId="0" fontId="11" fillId="8" borderId="0" xfId="25" applyFont="1" applyFill="1" applyAlignment="1" applyProtection="1">
      <alignment horizontal="left" vertical="center"/>
      <protection locked="0"/>
    </xf>
    <xf numFmtId="180" fontId="6" fillId="9" borderId="10" xfId="25" applyNumberFormat="1" applyFont="1" applyFill="1" applyBorder="1" applyAlignment="1">
      <alignment horizontal="center" vertical="center"/>
    </xf>
    <xf numFmtId="180" fontId="6" fillId="9" borderId="11" xfId="25" applyNumberFormat="1" applyFont="1" applyFill="1" applyBorder="1" applyAlignment="1">
      <alignment horizontal="center" vertical="center"/>
    </xf>
    <xf numFmtId="180" fontId="6" fillId="9" borderId="5" xfId="25" applyNumberFormat="1" applyFont="1" applyFill="1" applyBorder="1" applyAlignment="1">
      <alignment horizontal="center" vertical="center"/>
    </xf>
    <xf numFmtId="0" fontId="7" fillId="9" borderId="10" xfId="25" applyFont="1" applyFill="1" applyBorder="1" applyAlignment="1" applyProtection="1">
      <alignment horizontal="left" vertical="center"/>
      <protection locked="0"/>
    </xf>
    <xf numFmtId="0" fontId="7" fillId="9" borderId="11" xfId="25" applyFont="1" applyFill="1" applyBorder="1" applyAlignment="1" applyProtection="1">
      <alignment horizontal="left" vertical="center"/>
      <protection locked="0"/>
    </xf>
    <xf numFmtId="0" fontId="7" fillId="9" borderId="5" xfId="25" applyFont="1" applyFill="1" applyBorder="1" applyAlignment="1" applyProtection="1">
      <alignment horizontal="left" vertical="center"/>
      <protection locked="0"/>
    </xf>
    <xf numFmtId="0" fontId="7" fillId="8" borderId="10" xfId="25" applyFont="1" applyFill="1" applyBorder="1" applyAlignment="1" applyProtection="1">
      <alignment horizontal="left" vertical="center"/>
      <protection locked="0"/>
    </xf>
    <xf numFmtId="0" fontId="7" fillId="8" borderId="11" xfId="25" applyFont="1" applyFill="1" applyBorder="1" applyAlignment="1" applyProtection="1">
      <alignment horizontal="left" vertical="center"/>
      <protection locked="0"/>
    </xf>
    <xf numFmtId="0" fontId="7" fillId="8" borderId="5" xfId="25" applyFont="1" applyFill="1" applyBorder="1" applyAlignment="1" applyProtection="1">
      <alignment horizontal="left" vertical="center"/>
      <protection locked="0"/>
    </xf>
    <xf numFmtId="180" fontId="7" fillId="11" borderId="10" xfId="25" applyNumberFormat="1" applyFont="1" applyFill="1" applyBorder="1" applyAlignment="1">
      <alignment horizontal="center" vertical="center"/>
    </xf>
    <xf numFmtId="180" fontId="7" fillId="11" borderId="11" xfId="25" applyNumberFormat="1" applyFont="1" applyFill="1" applyBorder="1" applyAlignment="1">
      <alignment horizontal="center" vertical="center"/>
    </xf>
    <xf numFmtId="180" fontId="7" fillId="11" borderId="5" xfId="25" applyNumberFormat="1" applyFont="1" applyFill="1" applyBorder="1" applyAlignment="1">
      <alignment horizontal="center" vertical="center"/>
    </xf>
    <xf numFmtId="180" fontId="6" fillId="9" borderId="10" xfId="25" applyNumberFormat="1" applyFont="1" applyFill="1" applyBorder="1" applyAlignment="1" applyProtection="1">
      <alignment horizontal="center" vertical="center"/>
      <protection locked="0"/>
    </xf>
    <xf numFmtId="180" fontId="6" fillId="9" borderId="11" xfId="25" applyNumberFormat="1" applyFont="1" applyFill="1" applyBorder="1" applyAlignment="1" applyProtection="1">
      <alignment horizontal="center" vertical="center"/>
      <protection locked="0"/>
    </xf>
    <xf numFmtId="180" fontId="6" fillId="9" borderId="5" xfId="25" applyNumberFormat="1" applyFont="1" applyFill="1" applyBorder="1" applyAlignment="1" applyProtection="1">
      <alignment horizontal="center" vertical="center"/>
      <protection locked="0"/>
    </xf>
    <xf numFmtId="0" fontId="6" fillId="8" borderId="10" xfId="25" applyFont="1" applyFill="1" applyBorder="1" applyAlignment="1" applyProtection="1">
      <alignment horizontal="left" vertical="center"/>
      <protection locked="0"/>
    </xf>
    <xf numFmtId="0" fontId="6" fillId="8" borderId="11" xfId="25" applyFont="1" applyFill="1" applyBorder="1" applyAlignment="1" applyProtection="1">
      <alignment horizontal="left" vertical="center"/>
      <protection locked="0"/>
    </xf>
    <xf numFmtId="0" fontId="6" fillId="8" borderId="5" xfId="25" applyFont="1" applyFill="1" applyBorder="1" applyAlignment="1" applyProtection="1">
      <alignment horizontal="left" vertical="center"/>
      <protection locked="0"/>
    </xf>
    <xf numFmtId="180" fontId="6" fillId="7" borderId="10" xfId="25" applyNumberFormat="1" applyFont="1" applyFill="1" applyBorder="1" applyAlignment="1">
      <alignment horizontal="center" vertical="center"/>
    </xf>
    <xf numFmtId="180" fontId="6" fillId="7" borderId="11" xfId="25" applyNumberFormat="1" applyFont="1" applyFill="1" applyBorder="1" applyAlignment="1">
      <alignment horizontal="center" vertical="center"/>
    </xf>
    <xf numFmtId="180" fontId="6" fillId="7" borderId="5" xfId="25" applyNumberFormat="1" applyFont="1" applyFill="1" applyBorder="1" applyAlignment="1">
      <alignment horizontal="center" vertical="center"/>
    </xf>
    <xf numFmtId="0" fontId="6" fillId="9" borderId="10" xfId="25" applyFont="1" applyFill="1" applyBorder="1" applyAlignment="1" applyProtection="1">
      <alignment horizontal="center" vertical="center"/>
      <protection locked="0"/>
    </xf>
    <xf numFmtId="0" fontId="6" fillId="9" borderId="11" xfId="25" applyFont="1" applyFill="1" applyBorder="1" applyAlignment="1" applyProtection="1">
      <alignment horizontal="center" vertical="center"/>
      <protection locked="0"/>
    </xf>
    <xf numFmtId="0" fontId="6" fillId="9" borderId="5" xfId="25" applyFont="1" applyFill="1" applyBorder="1" applyAlignment="1" applyProtection="1">
      <alignment horizontal="center" vertical="center"/>
      <protection locked="0"/>
    </xf>
    <xf numFmtId="0" fontId="13" fillId="9" borderId="10" xfId="4" applyFill="1" applyBorder="1" applyAlignment="1" applyProtection="1">
      <alignment horizontal="center" vertical="center"/>
      <protection locked="0"/>
    </xf>
    <xf numFmtId="0" fontId="13" fillId="9" borderId="11" xfId="4" applyFill="1" applyBorder="1" applyAlignment="1" applyProtection="1">
      <alignment horizontal="center" vertical="center"/>
      <protection locked="0"/>
    </xf>
    <xf numFmtId="0" fontId="13" fillId="9" borderId="5" xfId="4" applyFill="1" applyBorder="1" applyAlignment="1" applyProtection="1">
      <alignment horizontal="center" vertical="center"/>
      <protection locked="0"/>
    </xf>
    <xf numFmtId="0" fontId="8" fillId="8" borderId="10" xfId="25" applyFont="1" applyFill="1" applyBorder="1" applyAlignment="1" applyProtection="1">
      <alignment horizontal="left" vertical="center"/>
      <protection locked="0"/>
    </xf>
    <xf numFmtId="0" fontId="9" fillId="8" borderId="11" xfId="25" applyFont="1" applyFill="1" applyBorder="1" applyAlignment="1" applyProtection="1">
      <alignment horizontal="left" vertical="center"/>
      <protection locked="0"/>
    </xf>
    <xf numFmtId="0" fontId="9" fillId="8" borderId="5" xfId="25" applyFont="1" applyFill="1" applyBorder="1" applyAlignment="1" applyProtection="1">
      <alignment horizontal="left" vertical="center"/>
      <protection locked="0"/>
    </xf>
    <xf numFmtId="0" fontId="6" fillId="8" borderId="11" xfId="25" applyFont="1" applyFill="1" applyBorder="1" applyAlignment="1" applyProtection="1">
      <alignment horizontal="center" vertical="center"/>
      <protection locked="0"/>
    </xf>
    <xf numFmtId="0" fontId="6" fillId="8" borderId="5" xfId="25" applyFont="1" applyFill="1" applyBorder="1" applyAlignment="1" applyProtection="1">
      <alignment horizontal="center" vertical="center"/>
      <protection locked="0"/>
    </xf>
    <xf numFmtId="0" fontId="6" fillId="9" borderId="1" xfId="25" applyFont="1" applyFill="1" applyBorder="1" applyAlignment="1" applyProtection="1">
      <alignment horizontal="left" vertical="center" wrapText="1"/>
      <protection locked="0"/>
    </xf>
    <xf numFmtId="0" fontId="6" fillId="0" borderId="0" xfId="25" applyFont="1" applyAlignment="1" applyProtection="1">
      <alignment horizontal="left" vertical="center"/>
      <protection locked="0"/>
    </xf>
    <xf numFmtId="0" fontId="6" fillId="7" borderId="8" xfId="25" applyFont="1" applyFill="1" applyBorder="1" applyAlignment="1" applyProtection="1">
      <alignment horizontal="left" vertical="center" wrapText="1"/>
      <protection locked="0"/>
    </xf>
    <xf numFmtId="0" fontId="6" fillId="7" borderId="8" xfId="25" applyFont="1" applyFill="1" applyBorder="1" applyAlignment="1" applyProtection="1">
      <alignment horizontal="left" vertical="center"/>
      <protection locked="0"/>
    </xf>
    <xf numFmtId="0" fontId="6" fillId="8" borderId="10" xfId="25" applyFont="1" applyFill="1" applyBorder="1" applyAlignment="1" applyProtection="1">
      <alignment horizontal="center" vertical="center"/>
      <protection locked="0"/>
    </xf>
    <xf numFmtId="186" fontId="1" fillId="0" borderId="1" xfId="3" applyNumberFormat="1" applyFont="1" applyFill="1" applyBorder="1" applyAlignment="1">
      <alignment horizontal="center" vertical="center" wrapText="1"/>
    </xf>
    <xf numFmtId="49" fontId="1" fillId="0" borderId="1" xfId="3" applyNumberFormat="1" applyFont="1" applyFill="1" applyBorder="1" applyAlignment="1">
      <alignment horizontal="right" vertical="center" wrapText="1"/>
    </xf>
  </cellXfs>
  <cellStyles count="43">
    <cellStyle name="0,0_x000a__x000a_NA_x000a__x000a_ 2" xfId="16" xr:uid="{00000000-0005-0000-0000-000035000000}"/>
    <cellStyle name="0,0_x000d__x000a_NA_x000d__x000a_" xfId="9" xr:uid="{00000000-0005-0000-0000-00001A000000}"/>
    <cellStyle name="Normal 2" xfId="17" xr:uid="{00000000-0005-0000-0000-000037000000}"/>
    <cellStyle name="Normal 2 2" xfId="11" xr:uid="{00000000-0005-0000-0000-000021000000}"/>
    <cellStyle name="Normal 2 2 2" xfId="20" xr:uid="{00000000-0005-0000-0000-000041000000}"/>
    <cellStyle name="Normal 2 2 2 2" xfId="14" xr:uid="{00000000-0005-0000-0000-000030000000}"/>
    <cellStyle name="Normal 2 2 2 3" xfId="2" xr:uid="{00000000-0005-0000-0000-000007000000}"/>
    <cellStyle name="Normal 2 2 2 3 2" xfId="21" xr:uid="{00000000-0005-0000-0000-000042000000}"/>
    <cellStyle name="Normal 2 2 2 4" xfId="18" xr:uid="{00000000-0005-0000-0000-000038000000}"/>
    <cellStyle name="Normal 2 2 3" xfId="7" xr:uid="{00000000-0005-0000-0000-000016000000}"/>
    <cellStyle name="Normal 2 2 3 2" xfId="13" xr:uid="{00000000-0005-0000-0000-00002A000000}"/>
    <cellStyle name="Normal 2 2 3 2 2" xfId="22" xr:uid="{00000000-0005-0000-0000-000043000000}"/>
    <cellStyle name="Normal 2 2 4" xfId="10" xr:uid="{00000000-0005-0000-0000-00001B000000}"/>
    <cellStyle name="Normal 2 2 4 2" xfId="23" xr:uid="{00000000-0005-0000-0000-000044000000}"/>
    <cellStyle name="Normal 2 3" xfId="24" xr:uid="{00000000-0005-0000-0000-000045000000}"/>
    <cellStyle name="Normal 3" xfId="19" xr:uid="{00000000-0005-0000-0000-000040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2" xfId="1" xr:uid="{00000000-0005-0000-0000-000003000000}"/>
    <cellStyle name="百分比" xfId="5" builtinId="5"/>
    <cellStyle name="常规" xfId="0" builtinId="0"/>
    <cellStyle name="常规 14" xfId="30" xr:uid="{00000000-0005-0000-0000-00004B000000}"/>
    <cellStyle name="常规 3" xfId="31" xr:uid="{00000000-0005-0000-0000-00004C000000}"/>
    <cellStyle name="常规 3 2" xfId="32" xr:uid="{00000000-0005-0000-0000-00004D000000}"/>
    <cellStyle name="常规 3 3" xfId="33" xr:uid="{00000000-0005-0000-0000-00004E000000}"/>
    <cellStyle name="常规 5 2 2" xfId="8" xr:uid="{00000000-0005-0000-0000-000019000000}"/>
    <cellStyle name="常规 5 2 2 2" xfId="34" xr:uid="{00000000-0005-0000-0000-00004F000000}"/>
    <cellStyle name="常规 5 2 2 3" xfId="35" xr:uid="{00000000-0005-0000-0000-000050000000}"/>
    <cellStyle name="常规 6" xfId="6" xr:uid="{00000000-0005-0000-0000-000010000000}"/>
    <cellStyle name="常规 9" xfId="36" xr:uid="{00000000-0005-0000-0000-000051000000}"/>
    <cellStyle name="超链接" xfId="4" builtinId="8"/>
    <cellStyle name="千位分隔" xfId="3" builtinId="3"/>
    <cellStyle name="千位分隔 2 2" xfId="29" xr:uid="{00000000-0005-0000-0000-00004A000000}"/>
    <cellStyle name="样式 1" xfId="37" xr:uid="{00000000-0005-0000-0000-000052000000}"/>
    <cellStyle name="样式 1 2" xfId="38" xr:uid="{00000000-0005-0000-0000-000053000000}"/>
    <cellStyle name="样式 1 2 2" xfId="12" xr:uid="{00000000-0005-0000-0000-000024000000}"/>
    <cellStyle name="样式 1 2 2 2" xfId="39" xr:uid="{00000000-0005-0000-0000-000054000000}"/>
    <cellStyle name="样式 1 2 2 2 2" xfId="40" xr:uid="{00000000-0005-0000-0000-000055000000}"/>
    <cellStyle name="样式 1 2 2 2 2 2" xfId="41" xr:uid="{00000000-0005-0000-0000-000056000000}"/>
    <cellStyle name="样式 1 2 2 3" xfId="42" xr:uid="{00000000-0005-0000-0000-000057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opLeftCell="B7" zoomScale="150" zoomScalePageLayoutView="55" workbookViewId="0">
      <selection activeCell="L8" sqref="L8"/>
    </sheetView>
  </sheetViews>
  <sheetFormatPr baseColWidth="10" defaultColWidth="11" defaultRowHeight="16"/>
  <cols>
    <col min="1" max="1" width="3.6640625" style="57" customWidth="1"/>
    <col min="2" max="2" width="6.5" style="57" customWidth="1"/>
    <col min="3" max="3" width="5.83203125" style="57" customWidth="1"/>
    <col min="4" max="4" width="12.1640625" style="57" customWidth="1"/>
    <col min="5" max="7" width="11" style="57"/>
    <col min="8" max="8" width="8.83203125" style="57" customWidth="1"/>
    <col min="9" max="9" width="8.1640625" style="57" customWidth="1"/>
    <col min="10" max="10" width="12.1640625" style="57" customWidth="1"/>
    <col min="11" max="11" width="33.1640625" style="57" customWidth="1"/>
    <col min="12" max="12" width="11.5" style="57" customWidth="1"/>
    <col min="13" max="13" width="10.33203125" style="57" customWidth="1"/>
    <col min="14" max="14" width="15" style="57" customWidth="1"/>
    <col min="15" max="15" width="20.83203125" style="57" customWidth="1"/>
    <col min="16" max="16384" width="11" style="57"/>
  </cols>
  <sheetData>
    <row r="1" spans="2:14">
      <c r="B1" s="134"/>
      <c r="C1" s="134"/>
      <c r="D1" s="134"/>
      <c r="E1" s="134"/>
      <c r="F1" s="134"/>
      <c r="G1" s="134"/>
      <c r="H1" s="134"/>
      <c r="I1" s="134"/>
      <c r="J1" s="134"/>
      <c r="K1" s="134"/>
      <c r="L1" s="134"/>
      <c r="M1" s="134"/>
      <c r="N1" s="134"/>
    </row>
    <row r="2" spans="2:14">
      <c r="B2" s="134"/>
      <c r="C2" s="134"/>
      <c r="D2" s="134"/>
      <c r="E2" s="134"/>
      <c r="F2" s="134"/>
      <c r="G2" s="134"/>
      <c r="H2" s="134"/>
      <c r="I2" s="134"/>
      <c r="J2" s="134"/>
      <c r="K2" s="134"/>
      <c r="L2" s="134"/>
      <c r="M2" s="134"/>
      <c r="N2" s="134"/>
    </row>
    <row r="3" spans="2:14" ht="102.75" customHeight="1">
      <c r="B3" s="135"/>
      <c r="C3" s="136"/>
      <c r="D3" s="136"/>
      <c r="E3" s="136"/>
      <c r="F3" s="136"/>
      <c r="G3" s="136"/>
      <c r="H3" s="136"/>
      <c r="I3" s="136"/>
      <c r="J3" s="136"/>
      <c r="K3" s="136"/>
      <c r="L3" s="136"/>
      <c r="M3" s="136"/>
      <c r="N3" s="136"/>
    </row>
    <row r="4" spans="2:14" ht="31.5" customHeight="1">
      <c r="B4" s="59" t="s">
        <v>0</v>
      </c>
      <c r="C4" s="60"/>
      <c r="D4" s="60"/>
      <c r="E4" s="60"/>
      <c r="F4" s="60"/>
      <c r="G4" s="60"/>
      <c r="H4" s="60"/>
      <c r="I4" s="60"/>
      <c r="J4" s="60"/>
      <c r="K4" s="60"/>
      <c r="L4" s="60"/>
      <c r="M4" s="60"/>
      <c r="N4" s="74"/>
    </row>
    <row r="5" spans="2:14">
      <c r="B5" s="61" t="s">
        <v>1</v>
      </c>
      <c r="C5" s="62"/>
      <c r="D5" s="62"/>
      <c r="E5" s="62"/>
      <c r="F5" s="62"/>
      <c r="G5" s="62"/>
      <c r="H5" s="62"/>
      <c r="I5" s="62"/>
      <c r="J5" s="75"/>
      <c r="K5" s="137" t="s">
        <v>2</v>
      </c>
      <c r="L5" s="131"/>
      <c r="M5" s="131"/>
      <c r="N5" s="132"/>
    </row>
    <row r="6" spans="2:14">
      <c r="B6" s="61" t="s">
        <v>3</v>
      </c>
      <c r="C6" s="62"/>
      <c r="D6" s="62"/>
      <c r="E6" s="62"/>
      <c r="F6" s="62"/>
      <c r="G6" s="62"/>
      <c r="H6" s="62"/>
      <c r="I6" s="62"/>
      <c r="J6" s="75"/>
      <c r="K6" s="137" t="s">
        <v>125</v>
      </c>
      <c r="L6" s="131"/>
      <c r="M6" s="131"/>
      <c r="N6" s="132"/>
    </row>
    <row r="7" spans="2:14">
      <c r="B7" s="59" t="s">
        <v>4</v>
      </c>
      <c r="C7" s="60"/>
      <c r="D7" s="60"/>
      <c r="E7" s="60"/>
      <c r="F7" s="60"/>
      <c r="G7" s="60"/>
      <c r="H7" s="60"/>
      <c r="I7" s="60"/>
      <c r="J7" s="60"/>
      <c r="K7" s="131" t="s">
        <v>5</v>
      </c>
      <c r="L7" s="131"/>
      <c r="M7" s="131"/>
      <c r="N7" s="132"/>
    </row>
    <row r="8" spans="2:14">
      <c r="B8" s="63" t="s">
        <v>6</v>
      </c>
      <c r="C8" s="64"/>
      <c r="D8" s="64"/>
      <c r="E8" s="64"/>
      <c r="F8" s="64"/>
      <c r="G8" s="64"/>
      <c r="H8" s="64"/>
      <c r="I8" s="64"/>
      <c r="J8" s="64"/>
      <c r="K8" s="64"/>
      <c r="L8" s="64"/>
      <c r="M8" s="64"/>
      <c r="N8" s="76"/>
    </row>
    <row r="9" spans="2:14" ht="37.75" customHeight="1">
      <c r="B9" s="65"/>
      <c r="C9" s="60" t="s">
        <v>7</v>
      </c>
      <c r="D9" s="60"/>
      <c r="E9" s="60"/>
      <c r="F9" s="60"/>
      <c r="G9" s="60"/>
      <c r="H9" s="60"/>
      <c r="I9" s="60"/>
      <c r="J9" s="74"/>
      <c r="K9" s="74" t="s">
        <v>8</v>
      </c>
      <c r="L9" s="133"/>
      <c r="M9" s="133"/>
      <c r="N9" s="133"/>
    </row>
    <row r="10" spans="2:14">
      <c r="B10" s="65"/>
      <c r="C10" s="60" t="s">
        <v>9</v>
      </c>
      <c r="D10" s="60"/>
      <c r="E10" s="60" t="s">
        <v>10</v>
      </c>
      <c r="F10" s="60"/>
      <c r="G10" s="60"/>
      <c r="H10" s="60"/>
      <c r="I10" s="60"/>
      <c r="J10" s="60"/>
      <c r="K10" s="60" t="s">
        <v>11</v>
      </c>
      <c r="L10" s="122"/>
      <c r="M10" s="123"/>
      <c r="N10" s="124"/>
    </row>
    <row r="11" spans="2:14">
      <c r="B11" s="65"/>
      <c r="C11" s="60"/>
      <c r="D11" s="60"/>
      <c r="E11" s="60" t="s">
        <v>12</v>
      </c>
      <c r="F11" s="60"/>
      <c r="G11" s="60"/>
      <c r="H11" s="60"/>
      <c r="I11" s="60"/>
      <c r="J11" s="60"/>
      <c r="K11" s="60" t="s">
        <v>13</v>
      </c>
      <c r="L11" s="122"/>
      <c r="M11" s="123"/>
      <c r="N11" s="124"/>
    </row>
    <row r="12" spans="2:14">
      <c r="B12" s="65"/>
      <c r="C12" s="60"/>
      <c r="D12" s="60"/>
      <c r="E12" s="60" t="s">
        <v>14</v>
      </c>
      <c r="F12" s="60"/>
      <c r="G12" s="60"/>
      <c r="H12" s="60"/>
      <c r="I12" s="60"/>
      <c r="J12" s="60"/>
      <c r="K12" s="60" t="s">
        <v>15</v>
      </c>
      <c r="L12" s="122"/>
      <c r="M12" s="123"/>
      <c r="N12" s="124"/>
    </row>
    <row r="13" spans="2:14">
      <c r="B13" s="65"/>
      <c r="C13" s="60"/>
      <c r="D13" s="60"/>
      <c r="E13" s="60" t="s">
        <v>16</v>
      </c>
      <c r="F13" s="60"/>
      <c r="G13" s="60"/>
      <c r="H13" s="60"/>
      <c r="I13" s="60"/>
      <c r="J13" s="60"/>
      <c r="K13" s="77">
        <v>15801778313</v>
      </c>
      <c r="L13" s="122"/>
      <c r="M13" s="123"/>
      <c r="N13" s="124"/>
    </row>
    <row r="14" spans="2:14">
      <c r="B14" s="65"/>
      <c r="C14" s="60"/>
      <c r="D14" s="60"/>
      <c r="E14" s="60" t="s">
        <v>17</v>
      </c>
      <c r="F14" s="60"/>
      <c r="G14" s="60"/>
      <c r="H14" s="60"/>
      <c r="I14" s="60"/>
      <c r="J14" s="60"/>
      <c r="K14" s="60" t="s">
        <v>18</v>
      </c>
      <c r="L14" s="122"/>
      <c r="M14" s="123"/>
      <c r="N14" s="124"/>
    </row>
    <row r="15" spans="2:14">
      <c r="B15" s="66"/>
      <c r="C15" s="67"/>
      <c r="D15" s="67"/>
      <c r="E15" s="67" t="s">
        <v>19</v>
      </c>
      <c r="F15" s="67"/>
      <c r="G15" s="67"/>
      <c r="H15" s="67"/>
      <c r="I15" s="67"/>
      <c r="J15" s="67"/>
      <c r="K15" s="67" t="s">
        <v>20</v>
      </c>
      <c r="L15" s="125"/>
      <c r="M15" s="126"/>
      <c r="N15" s="127"/>
    </row>
    <row r="16" spans="2:14">
      <c r="B16" s="63" t="s">
        <v>21</v>
      </c>
      <c r="C16" s="64"/>
      <c r="D16" s="64"/>
      <c r="E16" s="64"/>
      <c r="F16" s="64"/>
      <c r="G16" s="64"/>
      <c r="H16" s="64"/>
      <c r="I16" s="64"/>
      <c r="J16" s="64"/>
      <c r="K16" s="64"/>
      <c r="L16" s="64"/>
      <c r="M16" s="64"/>
      <c r="N16" s="76"/>
    </row>
    <row r="17" spans="2:18">
      <c r="B17" s="65"/>
      <c r="C17" s="60"/>
      <c r="D17" s="60"/>
      <c r="E17" s="128" t="s">
        <v>22</v>
      </c>
      <c r="F17" s="129"/>
      <c r="G17" s="129"/>
      <c r="H17" s="129"/>
      <c r="I17" s="129"/>
      <c r="J17" s="130"/>
      <c r="K17" s="69" t="s">
        <v>23</v>
      </c>
      <c r="L17" s="119"/>
      <c r="M17" s="120"/>
      <c r="N17" s="121"/>
    </row>
    <row r="18" spans="2:18">
      <c r="B18" s="65"/>
      <c r="C18" s="60"/>
      <c r="D18" s="60"/>
      <c r="E18" s="116"/>
      <c r="F18" s="117"/>
      <c r="G18" s="117"/>
      <c r="H18" s="117"/>
      <c r="I18" s="117"/>
      <c r="J18" s="118"/>
      <c r="K18" s="69"/>
      <c r="L18" s="119"/>
      <c r="M18" s="120"/>
      <c r="N18" s="121"/>
    </row>
    <row r="19" spans="2:18">
      <c r="B19" s="65"/>
      <c r="C19" s="60"/>
      <c r="D19" s="60"/>
      <c r="E19" s="116"/>
      <c r="F19" s="117"/>
      <c r="G19" s="117"/>
      <c r="H19" s="117"/>
      <c r="I19" s="117"/>
      <c r="J19" s="118"/>
      <c r="K19" s="69"/>
      <c r="L19" s="113"/>
      <c r="M19" s="114"/>
      <c r="N19" s="115"/>
    </row>
    <row r="20" spans="2:18">
      <c r="B20" s="65"/>
      <c r="C20" s="60"/>
      <c r="D20" s="60"/>
      <c r="E20" s="116"/>
      <c r="F20" s="117"/>
      <c r="G20" s="117"/>
      <c r="H20" s="117"/>
      <c r="I20" s="117"/>
      <c r="J20" s="118"/>
      <c r="K20" s="69"/>
      <c r="L20" s="113"/>
      <c r="M20" s="114"/>
      <c r="N20" s="115"/>
    </row>
    <row r="21" spans="2:18">
      <c r="B21" s="65"/>
      <c r="C21" s="60"/>
      <c r="D21" s="60"/>
      <c r="E21" s="116"/>
      <c r="F21" s="117"/>
      <c r="G21" s="117"/>
      <c r="H21" s="117"/>
      <c r="I21" s="117"/>
      <c r="J21" s="118"/>
      <c r="K21" s="69"/>
      <c r="L21" s="79"/>
      <c r="M21" s="80"/>
      <c r="N21" s="81"/>
    </row>
    <row r="22" spans="2:18">
      <c r="B22" s="65"/>
      <c r="C22" s="60"/>
      <c r="D22" s="60"/>
      <c r="E22" s="116"/>
      <c r="F22" s="117"/>
      <c r="G22" s="117"/>
      <c r="H22" s="117"/>
      <c r="I22" s="117"/>
      <c r="J22" s="118"/>
      <c r="K22" s="69"/>
      <c r="L22" s="79"/>
      <c r="M22" s="80"/>
      <c r="N22" s="81"/>
    </row>
    <row r="23" spans="2:18">
      <c r="B23" s="65"/>
      <c r="C23" s="60"/>
      <c r="D23" s="60"/>
      <c r="E23" s="116"/>
      <c r="F23" s="117"/>
      <c r="G23" s="117"/>
      <c r="H23" s="117"/>
      <c r="I23" s="117"/>
      <c r="J23" s="118"/>
      <c r="K23" s="69"/>
      <c r="L23" s="113"/>
      <c r="M23" s="114"/>
      <c r="N23" s="115"/>
    </row>
    <row r="24" spans="2:18">
      <c r="B24" s="65"/>
      <c r="C24" s="60"/>
      <c r="D24" s="60"/>
      <c r="E24" s="116"/>
      <c r="F24" s="117"/>
      <c r="G24" s="117"/>
      <c r="H24" s="117"/>
      <c r="I24" s="117"/>
      <c r="J24" s="118"/>
      <c r="K24" s="69"/>
      <c r="L24" s="113"/>
      <c r="M24" s="114"/>
      <c r="N24" s="115"/>
    </row>
    <row r="25" spans="2:18">
      <c r="B25" s="65"/>
      <c r="C25" s="60"/>
      <c r="D25" s="60"/>
      <c r="E25" s="107" t="s">
        <v>24</v>
      </c>
      <c r="F25" s="108"/>
      <c r="G25" s="108"/>
      <c r="H25" s="108"/>
      <c r="I25" s="108"/>
      <c r="J25" s="109"/>
      <c r="K25" s="70" t="s">
        <v>25</v>
      </c>
      <c r="L25" s="101">
        <f>'Standard Conference Small '!H1</f>
        <v>10900</v>
      </c>
      <c r="M25" s="102"/>
      <c r="N25" s="103"/>
    </row>
    <row r="26" spans="2:18">
      <c r="B26" s="65"/>
      <c r="C26" s="60"/>
      <c r="D26" s="60"/>
      <c r="E26" s="68" t="s">
        <v>26</v>
      </c>
      <c r="F26" s="70"/>
      <c r="G26" s="70"/>
      <c r="H26" s="70"/>
      <c r="I26" s="70"/>
      <c r="J26" s="82"/>
      <c r="K26" s="69" t="s">
        <v>27</v>
      </c>
      <c r="L26" s="113">
        <v>0</v>
      </c>
      <c r="M26" s="114"/>
      <c r="N26" s="115"/>
    </row>
    <row r="27" spans="2:18">
      <c r="B27" s="65"/>
      <c r="C27" s="60"/>
      <c r="D27" s="60"/>
      <c r="E27" s="68" t="s">
        <v>28</v>
      </c>
      <c r="F27" s="70"/>
      <c r="G27" s="70"/>
      <c r="H27" s="70"/>
      <c r="I27" s="70"/>
      <c r="J27" s="82"/>
      <c r="K27" s="69" t="s">
        <v>29</v>
      </c>
      <c r="L27" s="113">
        <v>0</v>
      </c>
      <c r="M27" s="114"/>
      <c r="N27" s="115"/>
    </row>
    <row r="28" spans="2:18">
      <c r="B28" s="65"/>
      <c r="C28" s="60"/>
      <c r="D28" s="60"/>
      <c r="E28" s="68" t="s">
        <v>30</v>
      </c>
      <c r="F28" s="70"/>
      <c r="G28" s="70"/>
      <c r="H28" s="70"/>
      <c r="I28" s="70"/>
      <c r="J28" s="82"/>
      <c r="K28" s="69" t="s">
        <v>31</v>
      </c>
      <c r="L28" s="113">
        <v>0</v>
      </c>
      <c r="M28" s="114"/>
      <c r="N28" s="115"/>
    </row>
    <row r="29" spans="2:18">
      <c r="B29" s="65"/>
      <c r="C29" s="60"/>
      <c r="D29" s="60"/>
      <c r="E29" s="68" t="s">
        <v>32</v>
      </c>
      <c r="F29" s="70"/>
      <c r="G29" s="70"/>
      <c r="H29" s="70"/>
      <c r="I29" s="70"/>
      <c r="J29" s="82"/>
      <c r="K29" s="69" t="s">
        <v>33</v>
      </c>
      <c r="L29" s="113">
        <v>0</v>
      </c>
      <c r="M29" s="114"/>
      <c r="N29" s="115"/>
    </row>
    <row r="30" spans="2:18">
      <c r="B30" s="65"/>
      <c r="C30" s="60"/>
      <c r="D30" s="60"/>
      <c r="E30" s="107" t="s">
        <v>34</v>
      </c>
      <c r="F30" s="108"/>
      <c r="G30" s="108"/>
      <c r="H30" s="108"/>
      <c r="I30" s="108"/>
      <c r="J30" s="109"/>
      <c r="K30" s="70" t="s">
        <v>35</v>
      </c>
      <c r="L30" s="101">
        <f>SUM(L25:L29)</f>
        <v>10900</v>
      </c>
      <c r="M30" s="102"/>
      <c r="N30" s="103"/>
      <c r="O30" s="83"/>
    </row>
    <row r="31" spans="2:18">
      <c r="B31" s="65"/>
      <c r="C31" s="60"/>
      <c r="D31" s="60"/>
      <c r="E31" s="104" t="s">
        <v>36</v>
      </c>
      <c r="F31" s="105"/>
      <c r="G31" s="105"/>
      <c r="H31" s="105"/>
      <c r="I31" s="105"/>
      <c r="J31" s="106"/>
      <c r="K31" s="85">
        <v>0.06</v>
      </c>
      <c r="L31" s="101">
        <f>L30*6%</f>
        <v>654</v>
      </c>
      <c r="M31" s="102"/>
      <c r="N31" s="103"/>
      <c r="P31" s="86"/>
      <c r="R31" s="86"/>
    </row>
    <row r="32" spans="2:18">
      <c r="B32" s="65"/>
      <c r="C32" s="60"/>
      <c r="D32" s="60"/>
      <c r="E32" s="71" t="s">
        <v>37</v>
      </c>
      <c r="F32" s="72"/>
      <c r="G32" s="72"/>
      <c r="H32" s="72"/>
      <c r="I32" s="72"/>
      <c r="J32" s="84"/>
      <c r="K32" s="87"/>
      <c r="L32" s="101">
        <f>L18*0.3</f>
        <v>0</v>
      </c>
      <c r="M32" s="102"/>
      <c r="N32" s="103"/>
      <c r="P32" s="86"/>
      <c r="R32" s="86"/>
    </row>
    <row r="33" spans="2:18">
      <c r="B33" s="65"/>
      <c r="C33" s="60"/>
      <c r="D33" s="60"/>
      <c r="E33" s="71" t="s">
        <v>38</v>
      </c>
      <c r="F33" s="72"/>
      <c r="G33" s="72"/>
      <c r="H33" s="72"/>
      <c r="I33" s="72"/>
      <c r="J33" s="84"/>
      <c r="K33" s="87"/>
      <c r="L33" s="101">
        <f>L19*0.7</f>
        <v>0</v>
      </c>
      <c r="M33" s="102"/>
      <c r="N33" s="103"/>
      <c r="P33" s="86"/>
      <c r="R33" s="86"/>
    </row>
    <row r="34" spans="2:18">
      <c r="B34" s="65"/>
      <c r="C34" s="60"/>
      <c r="D34" s="60"/>
      <c r="E34" s="104" t="s">
        <v>39</v>
      </c>
      <c r="F34" s="105"/>
      <c r="G34" s="105"/>
      <c r="H34" s="105"/>
      <c r="I34" s="105"/>
      <c r="J34" s="106"/>
      <c r="K34" s="87" t="s">
        <v>40</v>
      </c>
      <c r="L34" s="101">
        <f>IF($K$34="NA",0,IF($K$34=3%,ROUND($L$35*3%,2),IF($K$34=5%,ROUND(L35*5%,2))))</f>
        <v>0</v>
      </c>
      <c r="M34" s="102"/>
      <c r="N34" s="103"/>
      <c r="P34" s="86"/>
      <c r="R34" s="86"/>
    </row>
    <row r="35" spans="2:18" ht="31.5" customHeight="1">
      <c r="B35" s="66"/>
      <c r="C35" s="67"/>
      <c r="D35" s="67"/>
      <c r="E35" s="107" t="s">
        <v>41</v>
      </c>
      <c r="F35" s="108"/>
      <c r="G35" s="108"/>
      <c r="H35" s="108"/>
      <c r="I35" s="108"/>
      <c r="J35" s="109"/>
      <c r="K35" s="78"/>
      <c r="L35" s="110">
        <f>L30+L31</f>
        <v>11554</v>
      </c>
      <c r="M35" s="111"/>
      <c r="N35" s="112"/>
      <c r="O35" s="83"/>
      <c r="P35" s="86"/>
    </row>
    <row r="36" spans="2:18">
      <c r="B36" s="60"/>
      <c r="C36" s="60"/>
      <c r="D36" s="60"/>
      <c r="E36" s="60"/>
      <c r="F36" s="60"/>
      <c r="G36" s="60"/>
      <c r="H36" s="60"/>
      <c r="I36" s="60"/>
      <c r="J36" s="60"/>
      <c r="K36" s="60"/>
      <c r="L36" s="98"/>
      <c r="M36" s="98"/>
      <c r="N36" s="98"/>
      <c r="P36" s="86"/>
    </row>
    <row r="37" spans="2:18" s="56" customFormat="1">
      <c r="B37" s="99" t="s">
        <v>42</v>
      </c>
      <c r="C37" s="100"/>
      <c r="D37" s="100"/>
      <c r="E37" s="100"/>
      <c r="F37" s="100"/>
      <c r="G37" s="100"/>
      <c r="H37" s="100"/>
      <c r="I37" s="100"/>
      <c r="J37" s="100"/>
      <c r="K37" s="100"/>
      <c r="L37" s="100"/>
      <c r="M37" s="100"/>
      <c r="N37" s="100"/>
      <c r="P37" s="86"/>
    </row>
    <row r="38" spans="2:18">
      <c r="B38" s="95" t="s">
        <v>43</v>
      </c>
      <c r="C38" s="96"/>
      <c r="D38" s="96"/>
      <c r="E38" s="96"/>
      <c r="F38" s="96"/>
      <c r="G38" s="96"/>
      <c r="H38" s="96"/>
      <c r="I38" s="96"/>
      <c r="J38" s="96"/>
      <c r="K38" s="96"/>
      <c r="L38" s="96"/>
      <c r="M38" s="96"/>
      <c r="N38" s="96"/>
      <c r="P38" s="88"/>
    </row>
    <row r="39" spans="2:18">
      <c r="B39" s="95" t="s">
        <v>44</v>
      </c>
      <c r="C39" s="95"/>
      <c r="D39" s="95"/>
      <c r="E39" s="95"/>
      <c r="F39" s="95"/>
      <c r="G39" s="95"/>
      <c r="H39" s="95"/>
      <c r="I39" s="95"/>
      <c r="J39" s="95"/>
      <c r="K39" s="95"/>
      <c r="L39" s="95"/>
      <c r="M39" s="95"/>
      <c r="N39" s="95"/>
    </row>
    <row r="40" spans="2:18" ht="15" customHeight="1">
      <c r="B40" s="95" t="s">
        <v>45</v>
      </c>
      <c r="C40" s="95"/>
      <c r="D40" s="95"/>
      <c r="E40" s="95"/>
      <c r="F40" s="95"/>
      <c r="G40" s="95"/>
      <c r="H40" s="95"/>
      <c r="I40" s="95"/>
      <c r="J40" s="95"/>
      <c r="K40" s="95"/>
      <c r="L40" s="95"/>
      <c r="M40" s="95"/>
      <c r="N40" s="95"/>
    </row>
    <row r="41" spans="2:18" ht="15" customHeight="1">
      <c r="B41" s="95" t="s">
        <v>46</v>
      </c>
      <c r="C41" s="95"/>
      <c r="D41" s="95"/>
      <c r="E41" s="95"/>
      <c r="F41" s="95"/>
      <c r="G41" s="95"/>
      <c r="H41" s="95"/>
      <c r="I41" s="95"/>
      <c r="J41" s="95"/>
      <c r="K41" s="95"/>
      <c r="L41" s="95"/>
      <c r="M41" s="95"/>
      <c r="N41" s="95"/>
    </row>
    <row r="42" spans="2:18" ht="15" customHeight="1">
      <c r="B42" s="95" t="s">
        <v>47</v>
      </c>
      <c r="C42" s="96"/>
      <c r="D42" s="96"/>
      <c r="E42" s="96"/>
      <c r="F42" s="96"/>
      <c r="G42" s="96"/>
      <c r="H42" s="96"/>
      <c r="I42" s="96"/>
      <c r="J42" s="96"/>
      <c r="K42" s="96"/>
      <c r="L42" s="96"/>
      <c r="M42" s="96"/>
      <c r="N42" s="96"/>
    </row>
    <row r="45" spans="2:18">
      <c r="B45" s="57" t="s">
        <v>48</v>
      </c>
      <c r="G45" s="57" t="s">
        <v>49</v>
      </c>
      <c r="H45" s="57" t="s">
        <v>50</v>
      </c>
    </row>
    <row r="48" spans="2:18">
      <c r="B48" s="73" t="s">
        <v>51</v>
      </c>
    </row>
    <row r="49" spans="2:14">
      <c r="B49" s="58">
        <v>1</v>
      </c>
      <c r="C49" s="57" t="s">
        <v>52</v>
      </c>
    </row>
    <row r="50" spans="2:14" ht="15" customHeight="1">
      <c r="B50" s="58"/>
      <c r="C50" s="57" t="s">
        <v>53</v>
      </c>
    </row>
    <row r="51" spans="2:14">
      <c r="B51" s="58"/>
      <c r="C51" s="57" t="s">
        <v>54</v>
      </c>
    </row>
    <row r="52" spans="2:14">
      <c r="B52" s="58">
        <v>2</v>
      </c>
      <c r="C52" s="97" t="s">
        <v>55</v>
      </c>
      <c r="D52" s="97"/>
      <c r="E52" s="97"/>
      <c r="F52" s="97"/>
      <c r="G52" s="97"/>
      <c r="H52" s="97"/>
      <c r="I52" s="97"/>
      <c r="J52" s="97"/>
      <c r="K52" s="97"/>
      <c r="L52" s="97"/>
      <c r="M52" s="97"/>
      <c r="N52" s="97"/>
    </row>
    <row r="53" spans="2:14">
      <c r="C53" s="57" t="s">
        <v>56</v>
      </c>
    </row>
    <row r="54" spans="2:14">
      <c r="B54" s="58">
        <v>3</v>
      </c>
      <c r="C54" s="57" t="s">
        <v>57</v>
      </c>
    </row>
    <row r="55" spans="2:14">
      <c r="C55" s="57" t="s">
        <v>58</v>
      </c>
    </row>
    <row r="56" spans="2:14">
      <c r="B56" s="58">
        <v>4</v>
      </c>
      <c r="C56" s="57" t="s">
        <v>59</v>
      </c>
    </row>
    <row r="57" spans="2:14">
      <c r="B57" s="73" t="s">
        <v>60</v>
      </c>
    </row>
    <row r="58" spans="2:14" ht="33" customHeight="1">
      <c r="B58" s="58">
        <v>1</v>
      </c>
      <c r="C58" s="94" t="s">
        <v>61</v>
      </c>
      <c r="D58" s="94"/>
      <c r="E58" s="94"/>
      <c r="F58" s="94"/>
      <c r="G58" s="94"/>
      <c r="H58" s="94"/>
      <c r="I58" s="94"/>
      <c r="J58" s="94"/>
      <c r="K58" s="94"/>
      <c r="L58" s="94"/>
      <c r="M58" s="94"/>
      <c r="N58" s="94"/>
    </row>
    <row r="59" spans="2:14" ht="33.75" customHeight="1">
      <c r="B59" s="58"/>
      <c r="C59" s="94" t="s">
        <v>62</v>
      </c>
      <c r="D59" s="94"/>
      <c r="E59" s="94"/>
      <c r="F59" s="94"/>
      <c r="G59" s="94"/>
      <c r="H59" s="94"/>
      <c r="I59" s="94"/>
      <c r="J59" s="94"/>
      <c r="K59" s="94"/>
      <c r="L59" s="94"/>
      <c r="M59" s="94"/>
      <c r="N59" s="94"/>
    </row>
    <row r="60" spans="2:14">
      <c r="B60" s="58">
        <v>2</v>
      </c>
      <c r="C60" s="57" t="s">
        <v>63</v>
      </c>
    </row>
    <row r="61" spans="2:14">
      <c r="B61" s="58"/>
      <c r="C61" s="57" t="s">
        <v>64</v>
      </c>
    </row>
    <row r="62" spans="2:14" ht="31.5" customHeight="1">
      <c r="B62" s="58"/>
      <c r="C62" s="94" t="s">
        <v>65</v>
      </c>
      <c r="D62" s="94"/>
      <c r="E62" s="94"/>
      <c r="F62" s="94"/>
      <c r="G62" s="94"/>
      <c r="H62" s="94"/>
      <c r="I62" s="94"/>
      <c r="J62" s="94"/>
      <c r="K62" s="94"/>
      <c r="L62" s="94"/>
      <c r="M62" s="94"/>
      <c r="N62" s="94"/>
    </row>
    <row r="63" spans="2:14">
      <c r="B63" s="58">
        <v>3</v>
      </c>
      <c r="C63" s="57" t="s">
        <v>66</v>
      </c>
    </row>
    <row r="64" spans="2:14">
      <c r="C64" s="57" t="s">
        <v>67</v>
      </c>
    </row>
    <row r="65" spans="2:3">
      <c r="B65" s="58">
        <v>4</v>
      </c>
      <c r="C65" s="57"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C62:N62"/>
    <mergeCell ref="B41:N41"/>
    <mergeCell ref="B42:N42"/>
    <mergeCell ref="C52:N52"/>
    <mergeCell ref="C58:N58"/>
    <mergeCell ref="C59:N59"/>
  </mergeCells>
  <phoneticPr fontId="25" type="noConversion"/>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xr:uid="{00000000-0002-0000-0000-000000000000}">
      <formula1>"NA,0%,2%,3%,4%,6%,11%,13%,17%"</formula1>
    </dataValidation>
    <dataValidation type="list" allowBlank="1" showInputMessage="1" showErrorMessage="1" sqref="K32:K34" xr:uid="{00000000-0002-0000-0000-000001000000}">
      <formula1>"NA,3%,5%"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95"/>
  <sheetViews>
    <sheetView tabSelected="1" zoomScaleNormal="100" zoomScalePageLayoutView="55" workbookViewId="0">
      <pane ySplit="2" topLeftCell="A3" activePane="bottomLeft" state="frozen"/>
      <selection pane="bottomLeft" activeCell="I31" sqref="I31"/>
    </sheetView>
  </sheetViews>
  <sheetFormatPr baseColWidth="10" defaultColWidth="46.83203125" defaultRowHeight="18" outlineLevelRow="2"/>
  <cols>
    <col min="1" max="1" width="18.5" style="1" customWidth="1"/>
    <col min="2" max="2" width="50.83203125" style="2" customWidth="1"/>
    <col min="3" max="3" width="18.83203125" style="3" customWidth="1"/>
    <col min="4" max="4" width="21.1640625" style="3" customWidth="1"/>
    <col min="5" max="5" width="29.83203125" style="3" customWidth="1"/>
    <col min="6" max="6" width="16" style="3" customWidth="1"/>
    <col min="7" max="7" width="17" style="2" customWidth="1"/>
    <col min="8" max="8" width="20.5" style="4" customWidth="1"/>
    <col min="9" max="9" width="91.5" style="2" customWidth="1"/>
    <col min="10" max="32" width="9.33203125" style="2" customWidth="1"/>
    <col min="33" max="16384" width="46.83203125" style="2"/>
  </cols>
  <sheetData>
    <row r="1" spans="1:9" ht="31.5" customHeight="1">
      <c r="A1" s="5"/>
      <c r="B1" s="6" t="s">
        <v>69</v>
      </c>
      <c r="C1" s="7"/>
      <c r="D1" s="7"/>
      <c r="E1" s="7"/>
      <c r="F1" s="7"/>
      <c r="G1" s="8"/>
      <c r="H1" s="9">
        <f>H11+H21+H35+H41+H48</f>
        <v>10900</v>
      </c>
      <c r="I1" s="48"/>
    </row>
    <row r="2" spans="1:9" ht="17" customHeight="1">
      <c r="A2" s="10" t="s">
        <v>70</v>
      </c>
      <c r="B2" s="10" t="s">
        <v>71</v>
      </c>
      <c r="C2" s="11" t="s">
        <v>72</v>
      </c>
      <c r="D2" s="11" t="s">
        <v>73</v>
      </c>
      <c r="E2" s="12" t="s">
        <v>74</v>
      </c>
      <c r="F2" s="12" t="s">
        <v>75</v>
      </c>
      <c r="G2" s="13" t="s">
        <v>76</v>
      </c>
      <c r="H2" s="13" t="s">
        <v>77</v>
      </c>
      <c r="I2" s="13" t="s">
        <v>78</v>
      </c>
    </row>
    <row r="3" spans="1:9" ht="37" customHeight="1" outlineLevel="1">
      <c r="A3" s="14"/>
      <c r="B3" s="15" t="s">
        <v>79</v>
      </c>
      <c r="C3" s="16"/>
      <c r="D3" s="16"/>
      <c r="E3" s="16"/>
      <c r="F3" s="16"/>
      <c r="G3" s="17"/>
      <c r="H3" s="18"/>
      <c r="I3" s="49"/>
    </row>
    <row r="4" spans="1:9" ht="37" customHeight="1" outlineLevel="2">
      <c r="A4" s="19"/>
      <c r="B4" s="20" t="s">
        <v>80</v>
      </c>
      <c r="C4" s="21"/>
      <c r="D4" s="21"/>
      <c r="E4" s="22"/>
      <c r="F4" s="21"/>
      <c r="G4" s="20"/>
      <c r="H4" s="23"/>
      <c r="I4" s="50"/>
    </row>
    <row r="5" spans="1:9" ht="39" customHeight="1" outlineLevel="2">
      <c r="A5" s="24" t="s">
        <v>81</v>
      </c>
      <c r="B5" s="25" t="s">
        <v>82</v>
      </c>
      <c r="C5" s="26" t="s">
        <v>83</v>
      </c>
      <c r="D5" s="26">
        <v>1</v>
      </c>
      <c r="E5" s="27">
        <v>1</v>
      </c>
      <c r="F5" s="26">
        <v>1</v>
      </c>
      <c r="G5" s="92">
        <v>1000</v>
      </c>
      <c r="H5" s="93">
        <f>D5*E5*F5*G5</f>
        <v>1000</v>
      </c>
      <c r="I5" s="51"/>
    </row>
    <row r="6" spans="1:9" ht="37" customHeight="1" outlineLevel="2">
      <c r="A6" s="24"/>
      <c r="B6" s="25"/>
      <c r="C6" s="26"/>
      <c r="D6" s="26"/>
      <c r="E6" s="27"/>
      <c r="F6" s="26"/>
      <c r="G6" s="28"/>
      <c r="H6" s="29"/>
      <c r="I6" s="52"/>
    </row>
    <row r="7" spans="1:9" ht="37" customHeight="1" outlineLevel="1">
      <c r="A7" s="30" t="s">
        <v>84</v>
      </c>
      <c r="B7" s="31" t="s">
        <v>85</v>
      </c>
      <c r="C7" s="32"/>
      <c r="D7" s="32"/>
      <c r="E7" s="33"/>
      <c r="F7" s="33"/>
      <c r="G7" s="34"/>
      <c r="H7" s="35">
        <f>SUM(H5:H6)</f>
        <v>1000</v>
      </c>
      <c r="I7" s="53"/>
    </row>
    <row r="8" spans="1:9" ht="37" customHeight="1" outlineLevel="2">
      <c r="A8" s="19"/>
      <c r="B8" s="20" t="s">
        <v>86</v>
      </c>
      <c r="C8" s="21"/>
      <c r="D8" s="21"/>
      <c r="E8" s="22"/>
      <c r="F8" s="21"/>
      <c r="G8" s="36"/>
      <c r="H8" s="23"/>
      <c r="I8" s="23"/>
    </row>
    <row r="9" spans="1:9" ht="37" customHeight="1" outlineLevel="2">
      <c r="A9" s="37"/>
      <c r="B9" s="25"/>
      <c r="C9" s="26"/>
      <c r="D9" s="26"/>
      <c r="E9" s="27"/>
      <c r="F9" s="26"/>
      <c r="G9" s="28"/>
      <c r="H9" s="38"/>
      <c r="I9" s="52"/>
    </row>
    <row r="10" spans="1:9" ht="37" customHeight="1" outlineLevel="1">
      <c r="A10" s="30" t="s">
        <v>87</v>
      </c>
      <c r="B10" s="31" t="s">
        <v>88</v>
      </c>
      <c r="C10" s="32"/>
      <c r="D10" s="32"/>
      <c r="E10" s="33"/>
      <c r="F10" s="33"/>
      <c r="G10" s="34"/>
      <c r="H10" s="35">
        <f>SUM(H9:H9)</f>
        <v>0</v>
      </c>
      <c r="I10" s="53"/>
    </row>
    <row r="11" spans="1:9" ht="37" customHeight="1">
      <c r="A11" s="14" t="s">
        <v>89</v>
      </c>
      <c r="B11" s="15" t="s">
        <v>90</v>
      </c>
      <c r="C11" s="16"/>
      <c r="D11" s="16"/>
      <c r="E11" s="16"/>
      <c r="F11" s="16"/>
      <c r="G11" s="39"/>
      <c r="H11" s="18">
        <f>H7+H10</f>
        <v>1000</v>
      </c>
      <c r="I11" s="49"/>
    </row>
    <row r="12" spans="1:9" ht="37" customHeight="1">
      <c r="G12" s="40"/>
    </row>
    <row r="13" spans="1:9" ht="37" customHeight="1" outlineLevel="1">
      <c r="A13" s="14"/>
      <c r="B13" s="15" t="s">
        <v>91</v>
      </c>
      <c r="C13" s="16"/>
      <c r="D13" s="16"/>
      <c r="E13" s="16"/>
      <c r="F13" s="16"/>
      <c r="G13" s="39"/>
      <c r="H13" s="18"/>
      <c r="I13" s="49"/>
    </row>
    <row r="14" spans="1:9" ht="37" customHeight="1" outlineLevel="1">
      <c r="A14" s="10" t="s">
        <v>70</v>
      </c>
      <c r="B14" s="10" t="s">
        <v>71</v>
      </c>
      <c r="C14" s="11" t="s">
        <v>72</v>
      </c>
      <c r="D14" s="11" t="s">
        <v>73</v>
      </c>
      <c r="E14" s="12" t="s">
        <v>74</v>
      </c>
      <c r="F14" s="12" t="s">
        <v>75</v>
      </c>
      <c r="G14" s="41" t="s">
        <v>76</v>
      </c>
      <c r="H14" s="13" t="s">
        <v>77</v>
      </c>
      <c r="I14" s="13" t="s">
        <v>92</v>
      </c>
    </row>
    <row r="15" spans="1:9" ht="37" customHeight="1" outlineLevel="2">
      <c r="A15" s="19"/>
      <c r="B15" s="20" t="s">
        <v>93</v>
      </c>
      <c r="C15" s="21"/>
      <c r="D15" s="21"/>
      <c r="E15" s="22"/>
      <c r="F15" s="21"/>
      <c r="G15" s="36"/>
      <c r="H15" s="23"/>
      <c r="I15" s="50" t="s">
        <v>94</v>
      </c>
    </row>
    <row r="16" spans="1:9" ht="37" customHeight="1" outlineLevel="2">
      <c r="A16" s="24"/>
      <c r="B16" s="25"/>
      <c r="C16" s="26"/>
      <c r="D16" s="26"/>
      <c r="E16" s="27"/>
      <c r="F16" s="26"/>
      <c r="G16" s="42"/>
      <c r="H16" s="43"/>
      <c r="I16" s="52"/>
    </row>
    <row r="17" spans="1:9" ht="37" customHeight="1" outlineLevel="2">
      <c r="A17" s="24"/>
      <c r="B17" s="44"/>
      <c r="C17" s="26"/>
      <c r="D17" s="26"/>
      <c r="E17" s="27"/>
      <c r="F17" s="26"/>
      <c r="G17" s="42"/>
      <c r="H17" s="43"/>
      <c r="I17" s="52"/>
    </row>
    <row r="18" spans="1:9" ht="37" customHeight="1" outlineLevel="2">
      <c r="A18" s="24"/>
      <c r="B18" s="25"/>
      <c r="C18" s="26"/>
      <c r="D18" s="26"/>
      <c r="E18" s="27"/>
      <c r="F18" s="26"/>
      <c r="G18" s="42"/>
      <c r="H18" s="43"/>
      <c r="I18" s="52"/>
    </row>
    <row r="19" spans="1:9" ht="36.5" customHeight="1" outlineLevel="2">
      <c r="A19" s="24"/>
      <c r="B19" s="25"/>
      <c r="C19" s="26"/>
      <c r="D19" s="45"/>
      <c r="E19" s="27"/>
      <c r="F19" s="26"/>
      <c r="G19" s="42"/>
      <c r="H19" s="43"/>
      <c r="I19" s="52"/>
    </row>
    <row r="20" spans="1:9" ht="37" customHeight="1" outlineLevel="1">
      <c r="A20" s="19" t="s">
        <v>95</v>
      </c>
      <c r="B20" s="20" t="s">
        <v>96</v>
      </c>
      <c r="C20" s="21"/>
      <c r="D20" s="21"/>
      <c r="E20" s="22"/>
      <c r="F20" s="21"/>
      <c r="G20" s="36"/>
      <c r="H20" s="23">
        <f>SUM(H16:H19)</f>
        <v>0</v>
      </c>
      <c r="I20" s="21"/>
    </row>
    <row r="21" spans="1:9" ht="37" customHeight="1">
      <c r="A21" s="14" t="s">
        <v>97</v>
      </c>
      <c r="B21" s="15" t="s">
        <v>98</v>
      </c>
      <c r="C21" s="16"/>
      <c r="D21" s="16"/>
      <c r="E21" s="16"/>
      <c r="F21" s="16"/>
      <c r="G21" s="39"/>
      <c r="H21" s="17">
        <f>H20</f>
        <v>0</v>
      </c>
      <c r="I21" s="49"/>
    </row>
    <row r="22" spans="1:9" ht="37" customHeight="1">
      <c r="G22" s="40"/>
    </row>
    <row r="23" spans="1:9" ht="37" customHeight="1" outlineLevel="1">
      <c r="A23" s="14"/>
      <c r="B23" s="15" t="s">
        <v>99</v>
      </c>
      <c r="C23" s="16"/>
      <c r="D23" s="16"/>
      <c r="E23" s="16"/>
      <c r="F23" s="16"/>
      <c r="G23" s="39"/>
      <c r="H23" s="18"/>
      <c r="I23" s="49"/>
    </row>
    <row r="24" spans="1:9" ht="37" customHeight="1" outlineLevel="1">
      <c r="A24" s="10" t="s">
        <v>70</v>
      </c>
      <c r="B24" s="10" t="s">
        <v>71</v>
      </c>
      <c r="C24" s="11" t="s">
        <v>72</v>
      </c>
      <c r="D24" s="11" t="s">
        <v>123</v>
      </c>
      <c r="E24" s="12" t="s">
        <v>122</v>
      </c>
      <c r="F24" s="12" t="s">
        <v>75</v>
      </c>
      <c r="G24" s="41" t="s">
        <v>76</v>
      </c>
      <c r="H24" s="13" t="s">
        <v>77</v>
      </c>
      <c r="I24" s="13" t="s">
        <v>100</v>
      </c>
    </row>
    <row r="25" spans="1:9" ht="37" customHeight="1" outlineLevel="2">
      <c r="A25" s="19"/>
      <c r="B25" s="20" t="s">
        <v>101</v>
      </c>
      <c r="C25" s="21"/>
      <c r="D25" s="21"/>
      <c r="E25" s="22"/>
      <c r="F25" s="21"/>
      <c r="G25" s="41" t="s">
        <v>76</v>
      </c>
      <c r="H25" s="23"/>
      <c r="I25" s="50"/>
    </row>
    <row r="26" spans="1:9" ht="37" customHeight="1" outlineLevel="2">
      <c r="A26" s="25"/>
      <c r="B26" s="89" t="s">
        <v>118</v>
      </c>
      <c r="C26" s="138" t="s">
        <v>124</v>
      </c>
      <c r="D26" s="26">
        <v>1</v>
      </c>
      <c r="E26" s="139">
        <v>50</v>
      </c>
      <c r="F26" s="26">
        <v>1</v>
      </c>
      <c r="G26" s="42">
        <v>100</v>
      </c>
      <c r="H26" s="43">
        <f>D26*E26*F26*G26</f>
        <v>5000</v>
      </c>
      <c r="I26" s="46"/>
    </row>
    <row r="27" spans="1:9" ht="37" customHeight="1" outlineLevel="1">
      <c r="A27" s="25"/>
      <c r="B27" s="89" t="s">
        <v>119</v>
      </c>
      <c r="C27" s="138" t="s">
        <v>124</v>
      </c>
      <c r="D27" s="26">
        <v>1</v>
      </c>
      <c r="E27" s="139">
        <v>19</v>
      </c>
      <c r="F27" s="26">
        <v>1</v>
      </c>
      <c r="G27" s="42">
        <v>100</v>
      </c>
      <c r="H27" s="43">
        <f>D27*E27*F27*G27</f>
        <v>1900</v>
      </c>
      <c r="I27" s="46"/>
    </row>
    <row r="28" spans="1:9" ht="37" customHeight="1" outlineLevel="1">
      <c r="A28" s="90"/>
      <c r="B28" s="89" t="s">
        <v>120</v>
      </c>
      <c r="C28" s="138" t="s">
        <v>124</v>
      </c>
      <c r="D28" s="26">
        <v>1</v>
      </c>
      <c r="E28" s="139">
        <v>14</v>
      </c>
      <c r="F28" s="26">
        <v>1</v>
      </c>
      <c r="G28" s="42">
        <v>100</v>
      </c>
      <c r="H28" s="43">
        <f t="shared" ref="H28:H33" si="0">D28*E28*F28*G28</f>
        <v>1400</v>
      </c>
      <c r="I28" s="91"/>
    </row>
    <row r="29" spans="1:9" ht="37" customHeight="1" outlineLevel="1">
      <c r="A29" s="90"/>
      <c r="B29" s="89" t="s">
        <v>121</v>
      </c>
      <c r="C29" s="138" t="s">
        <v>124</v>
      </c>
      <c r="D29" s="26">
        <v>1</v>
      </c>
      <c r="E29" s="139">
        <v>10</v>
      </c>
      <c r="F29" s="26">
        <v>1</v>
      </c>
      <c r="G29" s="42">
        <v>100</v>
      </c>
      <c r="H29" s="43">
        <f t="shared" si="0"/>
        <v>1000</v>
      </c>
      <c r="I29" s="91"/>
    </row>
    <row r="30" spans="1:9" ht="37" customHeight="1" outlineLevel="1">
      <c r="A30" s="90"/>
      <c r="B30" s="89" t="s">
        <v>126</v>
      </c>
      <c r="C30" s="138" t="s">
        <v>124</v>
      </c>
      <c r="D30" s="26">
        <v>1</v>
      </c>
      <c r="E30" s="139">
        <v>0</v>
      </c>
      <c r="F30" s="26">
        <v>1</v>
      </c>
      <c r="G30" s="42">
        <v>100</v>
      </c>
      <c r="H30" s="43">
        <f t="shared" si="0"/>
        <v>0</v>
      </c>
      <c r="I30" s="91"/>
    </row>
    <row r="31" spans="1:9" ht="37" customHeight="1" outlineLevel="1">
      <c r="A31" s="90"/>
      <c r="B31" s="89" t="s">
        <v>127</v>
      </c>
      <c r="C31" s="138" t="s">
        <v>124</v>
      </c>
      <c r="D31" s="26">
        <v>1</v>
      </c>
      <c r="E31" s="139">
        <v>6</v>
      </c>
      <c r="F31" s="26">
        <v>1</v>
      </c>
      <c r="G31" s="42">
        <v>50</v>
      </c>
      <c r="H31" s="43">
        <f t="shared" si="0"/>
        <v>300</v>
      </c>
      <c r="I31" s="91"/>
    </row>
    <row r="32" spans="1:9" ht="37" customHeight="1" outlineLevel="1">
      <c r="A32" s="90"/>
      <c r="B32" s="89" t="s">
        <v>128</v>
      </c>
      <c r="C32" s="138" t="s">
        <v>124</v>
      </c>
      <c r="D32" s="26">
        <v>1</v>
      </c>
      <c r="E32" s="139">
        <v>6</v>
      </c>
      <c r="F32" s="26">
        <v>1</v>
      </c>
      <c r="G32" s="42">
        <v>50</v>
      </c>
      <c r="H32" s="43">
        <f t="shared" si="0"/>
        <v>300</v>
      </c>
      <c r="I32" s="91"/>
    </row>
    <row r="33" spans="1:9" ht="37" customHeight="1" outlineLevel="1">
      <c r="A33" s="90"/>
      <c r="B33" s="89" t="s">
        <v>129</v>
      </c>
      <c r="C33" s="138" t="s">
        <v>124</v>
      </c>
      <c r="D33" s="26">
        <v>1</v>
      </c>
      <c r="E33" s="139">
        <v>0</v>
      </c>
      <c r="F33" s="26">
        <v>1</v>
      </c>
      <c r="G33" s="42">
        <v>50</v>
      </c>
      <c r="H33" s="43">
        <f t="shared" si="0"/>
        <v>0</v>
      </c>
      <c r="I33" s="91"/>
    </row>
    <row r="34" spans="1:9" ht="37" customHeight="1" outlineLevel="1">
      <c r="A34" s="30" t="s">
        <v>102</v>
      </c>
      <c r="B34" s="20" t="s">
        <v>103</v>
      </c>
      <c r="C34" s="21"/>
      <c r="D34" s="21"/>
      <c r="E34" s="22"/>
      <c r="F34" s="21"/>
      <c r="G34" s="36"/>
      <c r="H34" s="23">
        <f>SUM(H26:H33)</f>
        <v>9900</v>
      </c>
      <c r="I34" s="50"/>
    </row>
    <row r="35" spans="1:9" ht="37" customHeight="1" outlineLevel="2">
      <c r="A35" s="14" t="s">
        <v>104</v>
      </c>
      <c r="B35" s="15" t="s">
        <v>105</v>
      </c>
      <c r="C35" s="16"/>
      <c r="D35" s="16"/>
      <c r="E35" s="16"/>
      <c r="F35" s="16"/>
      <c r="G35" s="39"/>
      <c r="H35" s="17">
        <f>H34</f>
        <v>9900</v>
      </c>
      <c r="I35" s="17"/>
    </row>
    <row r="36" spans="1:9" ht="37" customHeight="1" outlineLevel="2">
      <c r="G36" s="40"/>
    </row>
    <row r="37" spans="1:9" ht="37" customHeight="1" outlineLevel="2">
      <c r="A37" s="14"/>
      <c r="B37" s="15" t="s">
        <v>106</v>
      </c>
      <c r="C37" s="16"/>
      <c r="D37" s="16"/>
      <c r="E37" s="16"/>
      <c r="F37" s="16"/>
      <c r="G37" s="39"/>
      <c r="H37" s="18"/>
      <c r="I37" s="49"/>
    </row>
    <row r="38" spans="1:9" ht="37" customHeight="1" outlineLevel="2">
      <c r="A38" s="10"/>
      <c r="B38" s="10" t="s">
        <v>71</v>
      </c>
      <c r="C38" s="11" t="s">
        <v>72</v>
      </c>
      <c r="D38" s="11" t="s">
        <v>73</v>
      </c>
      <c r="E38" s="12" t="s">
        <v>74</v>
      </c>
      <c r="F38" s="12" t="s">
        <v>75</v>
      </c>
      <c r="G38" s="41" t="s">
        <v>76</v>
      </c>
      <c r="H38" s="13" t="s">
        <v>77</v>
      </c>
      <c r="I38" s="13" t="s">
        <v>92</v>
      </c>
    </row>
    <row r="39" spans="1:9" ht="44.5" customHeight="1" outlineLevel="2">
      <c r="A39" s="25"/>
      <c r="B39" s="25"/>
      <c r="C39" s="26"/>
      <c r="D39" s="26"/>
      <c r="E39" s="27"/>
      <c r="F39" s="26"/>
      <c r="G39" s="42"/>
      <c r="H39" s="43"/>
      <c r="I39" s="46"/>
    </row>
    <row r="40" spans="1:9" ht="37" customHeight="1" outlineLevel="2">
      <c r="A40" s="30" t="s">
        <v>107</v>
      </c>
      <c r="B40" s="31" t="s">
        <v>108</v>
      </c>
      <c r="C40" s="32"/>
      <c r="D40" s="32"/>
      <c r="E40" s="33"/>
      <c r="F40" s="33"/>
      <c r="G40" s="34"/>
      <c r="H40" s="35">
        <f>SUM(H39:H39)</f>
        <v>0</v>
      </c>
      <c r="I40" s="53"/>
    </row>
    <row r="41" spans="1:9" ht="37" customHeight="1" outlineLevel="2">
      <c r="A41" s="14" t="s">
        <v>109</v>
      </c>
      <c r="B41" s="15" t="s">
        <v>110</v>
      </c>
      <c r="C41" s="16"/>
      <c r="D41" s="16"/>
      <c r="E41" s="16"/>
      <c r="F41" s="16"/>
      <c r="G41" s="39"/>
      <c r="H41" s="18">
        <f>H40</f>
        <v>0</v>
      </c>
      <c r="I41" s="49"/>
    </row>
    <row r="42" spans="1:9" ht="37" customHeight="1" outlineLevel="2">
      <c r="G42" s="40"/>
    </row>
    <row r="43" spans="1:9" ht="37" customHeight="1" outlineLevel="2">
      <c r="A43" s="14"/>
      <c r="B43" s="15" t="s">
        <v>111</v>
      </c>
      <c r="C43" s="16"/>
      <c r="D43" s="16"/>
      <c r="E43" s="16"/>
      <c r="F43" s="16"/>
      <c r="G43" s="39"/>
      <c r="H43" s="18"/>
      <c r="I43" s="49" t="s">
        <v>112</v>
      </c>
    </row>
    <row r="44" spans="1:9" ht="37" customHeight="1" outlineLevel="2">
      <c r="A44" s="10"/>
      <c r="B44" s="10" t="s">
        <v>71</v>
      </c>
      <c r="C44" s="11" t="s">
        <v>72</v>
      </c>
      <c r="D44" s="11" t="s">
        <v>73</v>
      </c>
      <c r="E44" s="12" t="s">
        <v>74</v>
      </c>
      <c r="F44" s="12" t="s">
        <v>75</v>
      </c>
      <c r="G44" s="41" t="s">
        <v>76</v>
      </c>
      <c r="H44" s="13" t="s">
        <v>77</v>
      </c>
      <c r="I44" s="13" t="s">
        <v>113</v>
      </c>
    </row>
    <row r="45" spans="1:9" ht="37" customHeight="1">
      <c r="A45" s="24"/>
      <c r="B45" s="46"/>
      <c r="C45" s="47"/>
      <c r="D45" s="26"/>
      <c r="E45" s="26"/>
      <c r="F45" s="26"/>
      <c r="G45" s="42"/>
      <c r="H45" s="43"/>
      <c r="I45" s="46"/>
    </row>
    <row r="46" spans="1:9" ht="37" customHeight="1" outlineLevel="2">
      <c r="A46" s="24"/>
      <c r="B46" s="46"/>
      <c r="C46" s="47"/>
      <c r="D46" s="26"/>
      <c r="E46" s="26"/>
      <c r="F46" s="26"/>
      <c r="G46" s="42"/>
      <c r="H46" s="43"/>
      <c r="I46" s="46"/>
    </row>
    <row r="47" spans="1:9" ht="37" customHeight="1" outlineLevel="2">
      <c r="A47" s="30" t="s">
        <v>114</v>
      </c>
      <c r="B47" s="31" t="s">
        <v>115</v>
      </c>
      <c r="C47" s="32"/>
      <c r="D47" s="32"/>
      <c r="E47" s="33"/>
      <c r="F47" s="33"/>
      <c r="G47" s="34"/>
      <c r="H47" s="35">
        <f>SUM(H45:H46)</f>
        <v>0</v>
      </c>
      <c r="I47" s="54"/>
    </row>
    <row r="48" spans="1:9" ht="37" customHeight="1" outlineLevel="2">
      <c r="A48" s="14" t="s">
        <v>116</v>
      </c>
      <c r="B48" s="15" t="s">
        <v>117</v>
      </c>
      <c r="C48" s="16"/>
      <c r="D48" s="16"/>
      <c r="E48" s="16"/>
      <c r="F48" s="16"/>
      <c r="G48" s="39"/>
      <c r="H48" s="17">
        <f>H47</f>
        <v>0</v>
      </c>
      <c r="I48" s="49"/>
    </row>
    <row r="49" spans="7:9" ht="37" customHeight="1" outlineLevel="2">
      <c r="G49" s="40"/>
      <c r="I49" s="55"/>
    </row>
    <row r="50" spans="7:9" ht="37" customHeight="1" outlineLevel="2"/>
    <row r="51" spans="7:9" ht="37" customHeight="1" outlineLevel="2"/>
    <row r="52" spans="7:9" ht="37" customHeight="1" outlineLevel="2"/>
    <row r="53" spans="7:9" ht="37" customHeight="1" outlineLevel="2"/>
    <row r="54" spans="7:9" ht="37" customHeight="1" outlineLevel="2"/>
    <row r="55" spans="7:9" ht="37" customHeight="1" outlineLevel="2"/>
    <row r="56" spans="7:9" ht="37" customHeight="1" outlineLevel="2"/>
    <row r="57" spans="7:9" ht="37" customHeight="1" outlineLevel="2"/>
    <row r="58" spans="7:9" ht="37" customHeight="1" outlineLevel="2"/>
    <row r="59" spans="7:9" ht="37" customHeight="1" outlineLevel="1"/>
    <row r="60" spans="7:9" ht="37" customHeight="1" outlineLevel="2"/>
    <row r="61" spans="7:9" ht="37" customHeight="1" outlineLevel="2"/>
    <row r="62" spans="7:9" ht="37" customHeight="1" outlineLevel="2"/>
    <row r="63" spans="7:9" outlineLevel="2"/>
    <row r="64" spans="7:9" outlineLevel="2"/>
    <row r="65" outlineLevel="2"/>
    <row r="66" outlineLevel="2"/>
    <row r="67" outlineLevel="2"/>
    <row r="68" outlineLevel="2"/>
    <row r="69" outlineLevel="2"/>
    <row r="70" outlineLevel="2"/>
    <row r="71" outlineLevel="1"/>
    <row r="72" outlineLevel="2"/>
    <row r="73" outlineLevel="2"/>
    <row r="74" outlineLevel="2"/>
    <row r="75" outlineLevel="2"/>
    <row r="76" outlineLevel="2"/>
    <row r="77" outlineLevel="2"/>
    <row r="78" outlineLevel="2"/>
    <row r="79" outlineLevel="2"/>
    <row r="80" outlineLevel="2"/>
    <row r="81" outlineLevel="2"/>
    <row r="82" outlineLevel="2"/>
    <row r="83" outlineLevel="1"/>
    <row r="84" outlineLevel="2"/>
    <row r="85" outlineLevel="2"/>
    <row r="86" outlineLevel="2"/>
    <row r="87" outlineLevel="2"/>
    <row r="88" outlineLevel="2"/>
    <row r="89" outlineLevel="2"/>
    <row r="90" outlineLevel="2"/>
    <row r="91" outlineLevel="2"/>
    <row r="92" outlineLevel="2"/>
    <row r="93" outlineLevel="2"/>
    <row r="94" outlineLevel="2"/>
    <row r="95" outlineLevel="1"/>
  </sheetData>
  <phoneticPr fontId="25" type="noConversion"/>
  <pageMargins left="0.196527777777778" right="0" top="0.16111111111111101" bottom="0.16111111111111101" header="0.29861111111111099" footer="0.29861111111111099"/>
  <pageSetup paperSize="9" scale="32" orientation="portrait"/>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Summary</vt:lpstr>
      <vt:lpstr>Standard Conference Small </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Microsoft Office User</cp:lastModifiedBy>
  <cp:lastPrinted>2021-12-09T06:55:00Z</cp:lastPrinted>
  <dcterms:created xsi:type="dcterms:W3CDTF">2016-11-15T09:10:00Z</dcterms:created>
  <dcterms:modified xsi:type="dcterms:W3CDTF">2023-04-13T06:36:24Z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E3444E06D7CD466691337CC180ED3987_13</vt:lpwstr>
  </property>
  <property fmtid="{D5CDD505-2E9C-101B-9397-08002B2CF9AE}" pid="3" name="KSOProductBuildVer">
    <vt:lpwstr>2052-11.1.0.14036</vt:lpwstr>
  </property>
</Properties>
</file>