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<sst xmlns="http://schemas.openxmlformats.org/spreadsheetml/2006/main" count="111" uniqueCount="102">
  <si>
    <t>【借款报销单】</t>
  </si>
  <si>
    <t>团号：HMZA-220811-YCH691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</si>
  <si>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</si>
  <si>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</si>
  <si>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</si>
  <si>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</si>
  <si>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</si>
  <si>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</si>
  <si>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</si>
  <si>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</si>
  <si>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</si>
  <si>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</si>
  <si>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</si>
  <si>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</si>
  <si>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</si>
  <si>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</si>
  <si>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</si>
  <si>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</si>
  <si>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</si>
  <si>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</si>
  <si>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</si>
  <si>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</si>
  <si>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</si>
  <si>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</si>
  <si>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</si>
  <si>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</si>
  <si>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</si>
  <si>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</si>
  <si>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vivo手机</t>
  </si>
  <si>
    <t>尽量提供可用的原始发票，发票项目不可用的，且开票需要加收税点的可以不提供原始发票。网上交易均需提供交易截图。</t>
  </si>
  <si>
    <t>抱枕</t>
  </si>
  <si>
    <t>香氛</t>
  </si>
  <si>
    <t>小米吸尘器</t>
  </si>
  <si>
    <t>小米随手吸尘器</t>
  </si>
  <si>
    <t>遮阳棚</t>
  </si>
  <si>
    <t>魔方转换器</t>
  </si>
  <si>
    <t>无人机</t>
  </si>
  <si>
    <t>暖风机</t>
  </si>
  <si>
    <t>充电宝</t>
  </si>
  <si>
    <t>保温杯、移动电源、平衡车</t>
  </si>
  <si>
    <t>电风扇、手机</t>
  </si>
  <si>
    <t>记录仪</t>
  </si>
  <si>
    <t>儿童座椅</t>
  </si>
  <si>
    <t>电饭锅</t>
  </si>
  <si>
    <t>华为快充</t>
  </si>
  <si>
    <t>自行车</t>
  </si>
  <si>
    <t>投影</t>
  </si>
  <si>
    <t>麦克风单反</t>
  </si>
  <si>
    <t>手办</t>
  </si>
  <si>
    <t xml:space="preserve">vivo </t>
  </si>
  <si>
    <t>胡姬花</t>
  </si>
  <si>
    <t>按摩器</t>
  </si>
  <si>
    <t>打印机、数据线、插座</t>
  </si>
  <si>
    <t>破壁机</t>
  </si>
  <si>
    <t>手机、键盘</t>
  </si>
  <si>
    <t>手套</t>
  </si>
  <si>
    <t>相机电池</t>
  </si>
  <si>
    <t>风扇</t>
  </si>
  <si>
    <t>饭盒</t>
  </si>
  <si>
    <t>洗鞋机</t>
  </si>
  <si>
    <t>超市卡</t>
  </si>
  <si>
    <t>手机</t>
  </si>
  <si>
    <t>书包</t>
  </si>
  <si>
    <t>桌子、椅子</t>
  </si>
  <si>
    <t>天幕</t>
  </si>
  <si>
    <t>清洗机</t>
  </si>
  <si>
    <t>稳定器</t>
  </si>
  <si>
    <t>ipad</t>
  </si>
  <si>
    <t>游戏手柄</t>
  </si>
  <si>
    <t>帐篷</t>
  </si>
  <si>
    <t>灭蚊灯、椅子</t>
  </si>
  <si>
    <t>手柄</t>
  </si>
  <si>
    <t>手机支架</t>
  </si>
  <si>
    <t>音响</t>
  </si>
  <si>
    <t>香氛、杯子</t>
  </si>
  <si>
    <t>电脑</t>
  </si>
  <si>
    <t>会旗</t>
  </si>
  <si>
    <t>货拉拉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</si>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</sst>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176" fontId="0" fillId="8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4"/>
  <sheetViews>
    <sheetView tabSelected="1" topLeftCell="A74" workbookViewId="0">
      <selection activeCell="F75" sqref="F75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1.62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1"/>
      <c r="J2" s="31"/>
      <c r="K2" s="31"/>
      <c r="L2" s="31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2"/>
      <c r="J8" s="33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2"/>
      <c r="J9" s="34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35"/>
      <c r="J10" s="36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2"/>
      <c r="J11" s="33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2"/>
      <c r="J12" s="34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35"/>
      <c r="J13" s="36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2"/>
      <c r="J14" s="37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2"/>
      <c r="J15" s="38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5"/>
      <c r="J16" s="39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2"/>
      <c r="J17" s="37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2"/>
      <c r="J18" s="38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35"/>
      <c r="J19" s="39"/>
    </row>
    <row r="20" s="1" customFormat="1" ht="22" customHeight="1" spans="1:10">
      <c r="A20" s="21">
        <v>5</v>
      </c>
      <c r="B20" s="22" t="s">
        <v>27</v>
      </c>
      <c r="C20" s="23">
        <v>162000</v>
      </c>
      <c r="D20" s="21">
        <v>1</v>
      </c>
      <c r="E20" s="23">
        <f>C20*D20</f>
        <v>162000</v>
      </c>
      <c r="F20" s="16">
        <v>8847</v>
      </c>
      <c r="G20" s="16"/>
      <c r="H20" s="16">
        <f>F20</f>
        <v>8847</v>
      </c>
      <c r="I20" s="32" t="s">
        <v>28</v>
      </c>
      <c r="J20" s="33" t="s">
        <v>29</v>
      </c>
    </row>
    <row r="21" s="1" customFormat="1" ht="22" customHeight="1" spans="1:10">
      <c r="A21" s="27"/>
      <c r="B21" s="28"/>
      <c r="C21" s="29"/>
      <c r="D21" s="27"/>
      <c r="E21" s="29"/>
      <c r="F21" s="16">
        <v>1990</v>
      </c>
      <c r="G21" s="16"/>
      <c r="H21" s="16">
        <f t="shared" ref="H21:H61" si="5">F21</f>
        <v>1990</v>
      </c>
      <c r="I21" s="32" t="s">
        <v>30</v>
      </c>
      <c r="J21" s="34"/>
    </row>
    <row r="22" s="1" customFormat="1" ht="22" customHeight="1" spans="1:10">
      <c r="A22" s="27"/>
      <c r="B22" s="28"/>
      <c r="C22" s="29"/>
      <c r="D22" s="27"/>
      <c r="E22" s="29"/>
      <c r="F22" s="16">
        <v>2630</v>
      </c>
      <c r="G22" s="16"/>
      <c r="H22" s="16">
        <f t="shared" si="5"/>
        <v>2630</v>
      </c>
      <c r="I22" s="32" t="s">
        <v>31</v>
      </c>
      <c r="J22" s="34"/>
    </row>
    <row r="23" s="1" customFormat="1" ht="22" customHeight="1" spans="1:10">
      <c r="A23" s="27"/>
      <c r="B23" s="28"/>
      <c r="C23" s="29"/>
      <c r="D23" s="27"/>
      <c r="E23" s="29"/>
      <c r="F23" s="16">
        <v>2390</v>
      </c>
      <c r="G23" s="16"/>
      <c r="H23" s="16">
        <f t="shared" si="5"/>
        <v>2390</v>
      </c>
      <c r="I23" s="32" t="s">
        <v>32</v>
      </c>
      <c r="J23" s="34"/>
    </row>
    <row r="24" s="1" customFormat="1" ht="22" customHeight="1" spans="1:10">
      <c r="A24" s="27"/>
      <c r="B24" s="28"/>
      <c r="C24" s="29"/>
      <c r="D24" s="27"/>
      <c r="E24" s="29"/>
      <c r="F24" s="16">
        <v>478</v>
      </c>
      <c r="G24" s="16"/>
      <c r="H24" s="16">
        <f t="shared" si="5"/>
        <v>478</v>
      </c>
      <c r="I24" s="32" t="s">
        <v>33</v>
      </c>
      <c r="J24" s="34"/>
    </row>
    <row r="25" s="1" customFormat="1" ht="22" customHeight="1" spans="1:10">
      <c r="A25" s="27"/>
      <c r="B25" s="28"/>
      <c r="C25" s="29"/>
      <c r="D25" s="27"/>
      <c r="E25" s="29"/>
      <c r="F25" s="16">
        <v>478</v>
      </c>
      <c r="G25" s="16"/>
      <c r="H25" s="16">
        <f t="shared" si="5"/>
        <v>478</v>
      </c>
      <c r="I25" s="32" t="s">
        <v>33</v>
      </c>
      <c r="J25" s="34"/>
    </row>
    <row r="26" s="1" customFormat="1" ht="22" customHeight="1" spans="1:10">
      <c r="A26" s="27"/>
      <c r="B26" s="28"/>
      <c r="C26" s="29"/>
      <c r="D26" s="27"/>
      <c r="E26" s="29"/>
      <c r="F26" s="16">
        <v>238.98</v>
      </c>
      <c r="G26" s="16"/>
      <c r="H26" s="16">
        <f t="shared" si="5"/>
        <v>238.98</v>
      </c>
      <c r="I26" s="32" t="s">
        <v>33</v>
      </c>
      <c r="J26" s="34"/>
    </row>
    <row r="27" s="1" customFormat="1" ht="22" customHeight="1" spans="1:10">
      <c r="A27" s="27"/>
      <c r="B27" s="28"/>
      <c r="C27" s="29"/>
      <c r="D27" s="27"/>
      <c r="E27" s="29"/>
      <c r="F27" s="16">
        <v>3525</v>
      </c>
      <c r="G27" s="16"/>
      <c r="H27" s="16">
        <f t="shared" si="5"/>
        <v>3525</v>
      </c>
      <c r="I27" s="32" t="s">
        <v>34</v>
      </c>
      <c r="J27" s="34"/>
    </row>
    <row r="28" s="1" customFormat="1" ht="22" customHeight="1" spans="1:10">
      <c r="A28" s="27"/>
      <c r="B28" s="28"/>
      <c r="C28" s="29"/>
      <c r="D28" s="27"/>
      <c r="E28" s="29"/>
      <c r="F28" s="16">
        <v>590</v>
      </c>
      <c r="G28" s="16"/>
      <c r="H28" s="16">
        <f t="shared" si="5"/>
        <v>590</v>
      </c>
      <c r="I28" s="32" t="s">
        <v>35</v>
      </c>
      <c r="J28" s="34"/>
    </row>
    <row r="29" s="1" customFormat="1" ht="22" customHeight="1" spans="1:10">
      <c r="A29" s="27"/>
      <c r="B29" s="28"/>
      <c r="C29" s="29"/>
      <c r="D29" s="27"/>
      <c r="E29" s="29"/>
      <c r="F29" s="16">
        <v>1180</v>
      </c>
      <c r="G29" s="16"/>
      <c r="H29" s="16">
        <f t="shared" si="5"/>
        <v>1180</v>
      </c>
      <c r="I29" s="32" t="s">
        <v>35</v>
      </c>
      <c r="J29" s="34"/>
    </row>
    <row r="30" s="1" customFormat="1" ht="22" customHeight="1" spans="1:10">
      <c r="A30" s="27"/>
      <c r="B30" s="28"/>
      <c r="C30" s="29"/>
      <c r="D30" s="27"/>
      <c r="E30" s="29"/>
      <c r="F30" s="16">
        <v>2899</v>
      </c>
      <c r="G30" s="16"/>
      <c r="H30" s="16">
        <f t="shared" si="5"/>
        <v>2899</v>
      </c>
      <c r="I30" s="32" t="s">
        <v>36</v>
      </c>
      <c r="J30" s="34"/>
    </row>
    <row r="31" s="1" customFormat="1" ht="22" customHeight="1" spans="1:10">
      <c r="A31" s="27"/>
      <c r="B31" s="28"/>
      <c r="C31" s="29"/>
      <c r="D31" s="27"/>
      <c r="E31" s="29"/>
      <c r="F31" s="16">
        <v>4788</v>
      </c>
      <c r="G31" s="16"/>
      <c r="H31" s="16">
        <f t="shared" si="5"/>
        <v>4788</v>
      </c>
      <c r="I31" s="32" t="s">
        <v>36</v>
      </c>
      <c r="J31" s="34"/>
    </row>
    <row r="32" s="1" customFormat="1" customHeight="1" spans="1:10">
      <c r="A32" s="27"/>
      <c r="B32" s="28"/>
      <c r="C32" s="29"/>
      <c r="D32" s="27"/>
      <c r="E32" s="29"/>
      <c r="F32" s="16">
        <v>819</v>
      </c>
      <c r="G32" s="16"/>
      <c r="H32" s="16">
        <f t="shared" si="5"/>
        <v>819</v>
      </c>
      <c r="I32" s="40" t="s">
        <v>37</v>
      </c>
      <c r="J32" s="34"/>
    </row>
    <row r="33" s="1" customFormat="1" customHeight="1" spans="1:10">
      <c r="A33" s="27"/>
      <c r="B33" s="28"/>
      <c r="C33" s="29"/>
      <c r="D33" s="27"/>
      <c r="E33" s="29"/>
      <c r="F33" s="16">
        <v>369</v>
      </c>
      <c r="G33" s="16"/>
      <c r="H33" s="16">
        <f t="shared" si="5"/>
        <v>369</v>
      </c>
      <c r="I33" s="40" t="s">
        <v>38</v>
      </c>
      <c r="J33" s="34"/>
    </row>
    <row r="34" s="1" customFormat="1" ht="22" customHeight="1" spans="1:10">
      <c r="A34" s="27"/>
      <c r="B34" s="28"/>
      <c r="C34" s="29"/>
      <c r="D34" s="27"/>
      <c r="E34" s="29"/>
      <c r="F34" s="16">
        <v>1166.24</v>
      </c>
      <c r="G34" s="16"/>
      <c r="H34" s="16">
        <f t="shared" si="5"/>
        <v>1166.24</v>
      </c>
      <c r="I34" s="32" t="s">
        <v>39</v>
      </c>
      <c r="J34" s="34"/>
    </row>
    <row r="35" s="1" customFormat="1" ht="22" customHeight="1" spans="1:10">
      <c r="A35" s="27"/>
      <c r="B35" s="28"/>
      <c r="C35" s="29"/>
      <c r="D35" s="27"/>
      <c r="E35" s="29"/>
      <c r="F35" s="16">
        <v>2148</v>
      </c>
      <c r="G35" s="16"/>
      <c r="H35" s="16">
        <f t="shared" si="5"/>
        <v>2148</v>
      </c>
      <c r="I35" s="32" t="s">
        <v>40</v>
      </c>
      <c r="J35" s="34"/>
    </row>
    <row r="36" s="1" customFormat="1" ht="22" customHeight="1" spans="1:10">
      <c r="A36" s="27"/>
      <c r="B36" s="28"/>
      <c r="C36" s="29"/>
      <c r="D36" s="27"/>
      <c r="E36" s="29"/>
      <c r="F36" s="16">
        <v>699</v>
      </c>
      <c r="G36" s="16"/>
      <c r="H36" s="16">
        <f t="shared" si="5"/>
        <v>699</v>
      </c>
      <c r="I36" s="32" t="s">
        <v>41</v>
      </c>
      <c r="J36" s="34"/>
    </row>
    <row r="37" s="1" customFormat="1" ht="22" customHeight="1" spans="1:10">
      <c r="A37" s="27"/>
      <c r="B37" s="28"/>
      <c r="C37" s="29"/>
      <c r="D37" s="27"/>
      <c r="E37" s="29"/>
      <c r="F37" s="16">
        <v>599</v>
      </c>
      <c r="G37" s="16"/>
      <c r="H37" s="16">
        <f t="shared" si="5"/>
        <v>599</v>
      </c>
      <c r="I37" s="32" t="s">
        <v>42</v>
      </c>
      <c r="J37" s="34"/>
    </row>
    <row r="38" s="1" customFormat="1" ht="22" customHeight="1" spans="1:10">
      <c r="A38" s="27"/>
      <c r="B38" s="28"/>
      <c r="C38" s="29"/>
      <c r="D38" s="27"/>
      <c r="E38" s="29"/>
      <c r="F38" s="16">
        <v>499</v>
      </c>
      <c r="G38" s="16"/>
      <c r="H38" s="16">
        <f t="shared" si="5"/>
        <v>499</v>
      </c>
      <c r="I38" s="32" t="s">
        <v>43</v>
      </c>
      <c r="J38" s="34"/>
    </row>
    <row r="39" s="1" customFormat="1" ht="22" customHeight="1" spans="1:10">
      <c r="A39" s="27"/>
      <c r="B39" s="28"/>
      <c r="C39" s="29"/>
      <c r="D39" s="27"/>
      <c r="E39" s="29"/>
      <c r="F39" s="16">
        <v>299</v>
      </c>
      <c r="G39" s="16"/>
      <c r="H39" s="16">
        <f t="shared" si="5"/>
        <v>299</v>
      </c>
      <c r="I39" s="32" t="s">
        <v>44</v>
      </c>
      <c r="J39" s="34"/>
    </row>
    <row r="40" s="1" customFormat="1" ht="22" customHeight="1" spans="1:10">
      <c r="A40" s="27"/>
      <c r="B40" s="28"/>
      <c r="C40" s="29"/>
      <c r="D40" s="27"/>
      <c r="E40" s="29"/>
      <c r="F40" s="16">
        <v>638</v>
      </c>
      <c r="G40" s="16"/>
      <c r="H40" s="16">
        <f t="shared" si="5"/>
        <v>638</v>
      </c>
      <c r="I40" s="32" t="s">
        <v>45</v>
      </c>
      <c r="J40" s="34"/>
    </row>
    <row r="41" s="1" customFormat="1" ht="22" customHeight="1" spans="1:10">
      <c r="A41" s="27"/>
      <c r="B41" s="28"/>
      <c r="C41" s="29"/>
      <c r="D41" s="27"/>
      <c r="E41" s="29"/>
      <c r="F41" s="16">
        <v>5598</v>
      </c>
      <c r="G41" s="16"/>
      <c r="H41" s="16">
        <f t="shared" si="5"/>
        <v>5598</v>
      </c>
      <c r="I41" s="32" t="s">
        <v>46</v>
      </c>
      <c r="J41" s="34"/>
    </row>
    <row r="42" s="1" customFormat="1" ht="22" customHeight="1" spans="1:10">
      <c r="A42" s="27"/>
      <c r="B42" s="28"/>
      <c r="C42" s="29"/>
      <c r="D42" s="27"/>
      <c r="E42" s="29"/>
      <c r="F42" s="16">
        <v>1785</v>
      </c>
      <c r="G42" s="16"/>
      <c r="H42" s="16">
        <f t="shared" si="5"/>
        <v>1785</v>
      </c>
      <c r="I42" s="32" t="s">
        <v>47</v>
      </c>
      <c r="J42" s="34"/>
    </row>
    <row r="43" s="1" customFormat="1" ht="22" customHeight="1" spans="1:10">
      <c r="A43" s="27"/>
      <c r="B43" s="28"/>
      <c r="C43" s="29"/>
      <c r="D43" s="27"/>
      <c r="E43" s="29"/>
      <c r="F43" s="16">
        <v>376</v>
      </c>
      <c r="G43" s="16"/>
      <c r="H43" s="16">
        <f t="shared" si="5"/>
        <v>376</v>
      </c>
      <c r="I43" s="32" t="s">
        <v>48</v>
      </c>
      <c r="J43" s="34"/>
    </row>
    <row r="44" s="1" customFormat="1" ht="22" customHeight="1" spans="1:10">
      <c r="A44" s="27"/>
      <c r="B44" s="28"/>
      <c r="C44" s="29"/>
      <c r="D44" s="27"/>
      <c r="E44" s="29"/>
      <c r="F44" s="16">
        <v>804.05</v>
      </c>
      <c r="G44" s="16"/>
      <c r="H44" s="16">
        <f t="shared" si="5"/>
        <v>804.05</v>
      </c>
      <c r="I44" s="32" t="s">
        <v>49</v>
      </c>
      <c r="J44" s="34"/>
    </row>
    <row r="45" s="1" customFormat="1" ht="22" customHeight="1" spans="1:10">
      <c r="A45" s="27"/>
      <c r="B45" s="28"/>
      <c r="C45" s="29"/>
      <c r="D45" s="27"/>
      <c r="E45" s="29"/>
      <c r="F45" s="16">
        <v>158.29</v>
      </c>
      <c r="G45" s="16"/>
      <c r="H45" s="16">
        <f t="shared" si="5"/>
        <v>158.29</v>
      </c>
      <c r="I45" s="32" t="s">
        <v>50</v>
      </c>
      <c r="J45" s="34"/>
    </row>
    <row r="46" s="1" customFormat="1" ht="22" customHeight="1" spans="1:10">
      <c r="A46" s="27"/>
      <c r="B46" s="28"/>
      <c r="C46" s="29"/>
      <c r="D46" s="27"/>
      <c r="E46" s="29"/>
      <c r="F46" s="16">
        <v>239</v>
      </c>
      <c r="G46" s="16"/>
      <c r="H46" s="16">
        <f t="shared" si="5"/>
        <v>239</v>
      </c>
      <c r="I46" s="32" t="s">
        <v>51</v>
      </c>
      <c r="J46" s="34"/>
    </row>
    <row r="47" s="1" customFormat="1" ht="22" customHeight="1" spans="1:10">
      <c r="A47" s="27"/>
      <c r="B47" s="28"/>
      <c r="C47" s="29"/>
      <c r="D47" s="27"/>
      <c r="E47" s="29"/>
      <c r="F47" s="16">
        <v>783.6</v>
      </c>
      <c r="G47" s="16"/>
      <c r="H47" s="16">
        <f t="shared" si="5"/>
        <v>783.6</v>
      </c>
      <c r="I47" s="32" t="s">
        <v>52</v>
      </c>
      <c r="J47" s="34"/>
    </row>
    <row r="48" s="1" customFormat="1" customHeight="1" spans="1:10">
      <c r="A48" s="27"/>
      <c r="B48" s="28"/>
      <c r="C48" s="29"/>
      <c r="D48" s="27"/>
      <c r="E48" s="29"/>
      <c r="F48" s="16">
        <v>379.9</v>
      </c>
      <c r="G48" s="16"/>
      <c r="H48" s="16">
        <f t="shared" si="5"/>
        <v>379.9</v>
      </c>
      <c r="I48" s="40" t="s">
        <v>53</v>
      </c>
      <c r="J48" s="34"/>
    </row>
    <row r="49" s="1" customFormat="1" ht="22" customHeight="1" spans="1:10">
      <c r="A49" s="27"/>
      <c r="B49" s="28"/>
      <c r="C49" s="29"/>
      <c r="D49" s="27"/>
      <c r="E49" s="29"/>
      <c r="F49" s="16">
        <v>299</v>
      </c>
      <c r="G49" s="16"/>
      <c r="H49" s="16">
        <f t="shared" si="5"/>
        <v>299</v>
      </c>
      <c r="I49" s="32" t="s">
        <v>44</v>
      </c>
      <c r="J49" s="34"/>
    </row>
    <row r="50" s="1" customFormat="1" ht="22" customHeight="1" spans="1:10">
      <c r="A50" s="27"/>
      <c r="B50" s="28"/>
      <c r="C50" s="29"/>
      <c r="D50" s="27"/>
      <c r="E50" s="29"/>
      <c r="F50" s="16">
        <v>668</v>
      </c>
      <c r="G50" s="16"/>
      <c r="H50" s="16">
        <f t="shared" si="5"/>
        <v>668</v>
      </c>
      <c r="I50" s="32" t="s">
        <v>45</v>
      </c>
      <c r="J50" s="34"/>
    </row>
    <row r="51" s="1" customFormat="1" ht="22" customHeight="1" spans="1:10">
      <c r="A51" s="27"/>
      <c r="B51" s="28"/>
      <c r="C51" s="29"/>
      <c r="D51" s="27"/>
      <c r="E51" s="29"/>
      <c r="F51" s="16">
        <v>1698</v>
      </c>
      <c r="G51" s="16"/>
      <c r="H51" s="16">
        <f t="shared" si="5"/>
        <v>1698</v>
      </c>
      <c r="I51" s="32" t="s">
        <v>54</v>
      </c>
      <c r="J51" s="34"/>
    </row>
    <row r="52" s="1" customFormat="1" ht="22" customHeight="1" spans="1:10">
      <c r="A52" s="27"/>
      <c r="B52" s="28"/>
      <c r="C52" s="29"/>
      <c r="D52" s="27"/>
      <c r="E52" s="29"/>
      <c r="F52" s="16">
        <v>447</v>
      </c>
      <c r="G52" s="16"/>
      <c r="H52" s="16">
        <f t="shared" si="5"/>
        <v>447</v>
      </c>
      <c r="I52" s="32" t="s">
        <v>55</v>
      </c>
      <c r="J52" s="34"/>
    </row>
    <row r="53" s="1" customFormat="1" ht="22" customHeight="1" spans="1:10">
      <c r="A53" s="27"/>
      <c r="B53" s="28"/>
      <c r="C53" s="29"/>
      <c r="D53" s="27"/>
      <c r="E53" s="29"/>
      <c r="F53" s="16">
        <v>89</v>
      </c>
      <c r="G53" s="16"/>
      <c r="H53" s="16">
        <f t="shared" si="5"/>
        <v>89</v>
      </c>
      <c r="I53" s="32" t="s">
        <v>56</v>
      </c>
      <c r="J53" s="34"/>
    </row>
    <row r="54" s="1" customFormat="1" ht="22" customHeight="1" spans="1:10">
      <c r="A54" s="27"/>
      <c r="B54" s="28"/>
      <c r="C54" s="29"/>
      <c r="D54" s="27"/>
      <c r="E54" s="29"/>
      <c r="F54" s="16">
        <v>839.3</v>
      </c>
      <c r="G54" s="16"/>
      <c r="H54" s="16">
        <f t="shared" si="5"/>
        <v>839.3</v>
      </c>
      <c r="I54" s="32" t="s">
        <v>57</v>
      </c>
      <c r="J54" s="34"/>
    </row>
    <row r="55" s="1" customFormat="1" ht="22" customHeight="1" spans="1:10">
      <c r="A55" s="27"/>
      <c r="B55" s="28"/>
      <c r="C55" s="29"/>
      <c r="D55" s="27"/>
      <c r="E55" s="29"/>
      <c r="F55" s="16">
        <v>1700</v>
      </c>
      <c r="G55" s="16"/>
      <c r="H55" s="16">
        <f t="shared" si="5"/>
        <v>1700</v>
      </c>
      <c r="I55" s="32" t="s">
        <v>58</v>
      </c>
      <c r="J55" s="34"/>
    </row>
    <row r="56" s="1" customFormat="1" ht="22" customHeight="1" spans="1:10">
      <c r="A56" s="27"/>
      <c r="B56" s="28"/>
      <c r="C56" s="29"/>
      <c r="D56" s="27"/>
      <c r="E56" s="29"/>
      <c r="F56" s="16">
        <v>999</v>
      </c>
      <c r="G56" s="16"/>
      <c r="H56" s="16">
        <f t="shared" si="5"/>
        <v>999</v>
      </c>
      <c r="I56" s="32" t="s">
        <v>59</v>
      </c>
      <c r="J56" s="34"/>
    </row>
    <row r="57" s="1" customFormat="1" ht="22" customHeight="1" spans="1:10">
      <c r="A57" s="27"/>
      <c r="B57" s="28"/>
      <c r="C57" s="29"/>
      <c r="D57" s="27"/>
      <c r="E57" s="29"/>
      <c r="F57" s="30">
        <v>14000</v>
      </c>
      <c r="G57" s="16">
        <v>14000</v>
      </c>
      <c r="H57" s="16">
        <v>0</v>
      </c>
      <c r="I57" s="32" t="s">
        <v>60</v>
      </c>
      <c r="J57" s="34"/>
    </row>
    <row r="58" s="1" customFormat="1" ht="22" customHeight="1" spans="1:10">
      <c r="A58" s="27"/>
      <c r="B58" s="28"/>
      <c r="C58" s="29"/>
      <c r="D58" s="27"/>
      <c r="E58" s="29"/>
      <c r="F58" s="16">
        <v>4899</v>
      </c>
      <c r="G58" s="16"/>
      <c r="H58" s="16">
        <f t="shared" si="5"/>
        <v>4899</v>
      </c>
      <c r="I58" s="32" t="s">
        <v>61</v>
      </c>
      <c r="J58" s="34"/>
    </row>
    <row r="59" s="1" customFormat="1" ht="22" customHeight="1" spans="1:10">
      <c r="A59" s="27"/>
      <c r="B59" s="28"/>
      <c r="C59" s="29"/>
      <c r="D59" s="27"/>
      <c r="E59" s="29"/>
      <c r="F59" s="16">
        <v>199</v>
      </c>
      <c r="G59" s="16"/>
      <c r="H59" s="16">
        <f t="shared" si="5"/>
        <v>199</v>
      </c>
      <c r="I59" s="32" t="s">
        <v>62</v>
      </c>
      <c r="J59" s="34"/>
    </row>
    <row r="60" s="1" customFormat="1" ht="22" customHeight="1" spans="1:10">
      <c r="A60" s="27"/>
      <c r="B60" s="28"/>
      <c r="C60" s="29"/>
      <c r="D60" s="27"/>
      <c r="E60" s="29"/>
      <c r="F60" s="16">
        <v>1235</v>
      </c>
      <c r="G60" s="16"/>
      <c r="H60" s="16">
        <f t="shared" si="5"/>
        <v>1235</v>
      </c>
      <c r="I60" s="32" t="s">
        <v>63</v>
      </c>
      <c r="J60" s="34"/>
    </row>
    <row r="61" s="1" customFormat="1" ht="22" customHeight="1" spans="1:10">
      <c r="A61" s="27"/>
      <c r="B61" s="28"/>
      <c r="C61" s="29"/>
      <c r="D61" s="27"/>
      <c r="E61" s="29"/>
      <c r="F61" s="16">
        <v>358</v>
      </c>
      <c r="G61" s="16"/>
      <c r="H61" s="16">
        <f t="shared" si="5"/>
        <v>358</v>
      </c>
      <c r="I61" s="32" t="s">
        <v>64</v>
      </c>
      <c r="J61" s="34"/>
    </row>
    <row r="62" s="1" customFormat="1" ht="22" customHeight="1" spans="1:10">
      <c r="A62" s="27"/>
      <c r="B62" s="28"/>
      <c r="C62" s="29"/>
      <c r="D62" s="27"/>
      <c r="E62" s="29"/>
      <c r="F62" s="16">
        <v>388</v>
      </c>
      <c r="G62" s="16"/>
      <c r="H62" s="16">
        <f t="shared" ref="H62:H81" si="6">F62</f>
        <v>388</v>
      </c>
      <c r="I62" s="32" t="s">
        <v>65</v>
      </c>
      <c r="J62" s="34"/>
    </row>
    <row r="63" s="1" customFormat="1" ht="22" customHeight="1" spans="1:10">
      <c r="A63" s="27"/>
      <c r="B63" s="28"/>
      <c r="C63" s="29"/>
      <c r="D63" s="27"/>
      <c r="E63" s="29"/>
      <c r="F63" s="16">
        <v>1484</v>
      </c>
      <c r="G63" s="16"/>
      <c r="H63" s="16">
        <f t="shared" si="6"/>
        <v>1484</v>
      </c>
      <c r="I63" s="32" t="s">
        <v>66</v>
      </c>
      <c r="J63" s="34"/>
    </row>
    <row r="64" s="1" customFormat="1" ht="22" customHeight="1" spans="1:10">
      <c r="A64" s="27"/>
      <c r="B64" s="28"/>
      <c r="C64" s="29"/>
      <c r="D64" s="27"/>
      <c r="E64" s="29"/>
      <c r="F64" s="16">
        <v>2499</v>
      </c>
      <c r="G64" s="16"/>
      <c r="H64" s="16">
        <f t="shared" si="6"/>
        <v>2499</v>
      </c>
      <c r="I64" s="32" t="s">
        <v>67</v>
      </c>
      <c r="J64" s="34"/>
    </row>
    <row r="65" s="1" customFormat="1" ht="22" customHeight="1" spans="1:10">
      <c r="A65" s="27"/>
      <c r="B65" s="28"/>
      <c r="C65" s="29"/>
      <c r="D65" s="27"/>
      <c r="E65" s="29"/>
      <c r="F65" s="16">
        <v>2399</v>
      </c>
      <c r="G65" s="16"/>
      <c r="H65" s="16">
        <f t="shared" si="6"/>
        <v>2399</v>
      </c>
      <c r="I65" s="32" t="s">
        <v>68</v>
      </c>
      <c r="J65" s="34"/>
    </row>
    <row r="66" s="1" customFormat="1" ht="22" customHeight="1" spans="1:10">
      <c r="A66" s="27"/>
      <c r="B66" s="28"/>
      <c r="C66" s="29"/>
      <c r="D66" s="27"/>
      <c r="E66" s="29"/>
      <c r="F66" s="16">
        <v>5965</v>
      </c>
      <c r="G66" s="16"/>
      <c r="H66" s="16">
        <f t="shared" si="6"/>
        <v>5965</v>
      </c>
      <c r="I66" s="32" t="s">
        <v>69</v>
      </c>
      <c r="J66" s="34"/>
    </row>
    <row r="67" s="1" customFormat="1" ht="20" customHeight="1" spans="1:10">
      <c r="A67" s="27"/>
      <c r="B67" s="28"/>
      <c r="C67" s="29"/>
      <c r="D67" s="27"/>
      <c r="E67" s="29"/>
      <c r="F67" s="16">
        <v>3383</v>
      </c>
      <c r="G67" s="16"/>
      <c r="H67" s="16">
        <f t="shared" si="6"/>
        <v>3383</v>
      </c>
      <c r="I67" s="40" t="s">
        <v>70</v>
      </c>
      <c r="J67" s="34"/>
    </row>
    <row r="68" s="1" customFormat="1" ht="22" customHeight="1" spans="1:10">
      <c r="A68" s="27"/>
      <c r="B68" s="28"/>
      <c r="C68" s="29"/>
      <c r="D68" s="27"/>
      <c r="E68" s="29"/>
      <c r="F68" s="16">
        <v>699</v>
      </c>
      <c r="G68" s="16"/>
      <c r="H68" s="16">
        <f t="shared" si="6"/>
        <v>699</v>
      </c>
      <c r="I68" s="40" t="s">
        <v>71</v>
      </c>
      <c r="J68" s="34"/>
    </row>
    <row r="69" s="1" customFormat="1" ht="18" customHeight="1" spans="1:10">
      <c r="A69" s="27"/>
      <c r="B69" s="28"/>
      <c r="C69" s="29"/>
      <c r="D69" s="27"/>
      <c r="E69" s="29"/>
      <c r="F69" s="16">
        <v>1380</v>
      </c>
      <c r="G69" s="16"/>
      <c r="H69" s="16">
        <f t="shared" si="6"/>
        <v>1380</v>
      </c>
      <c r="I69" s="40" t="s">
        <v>57</v>
      </c>
      <c r="J69" s="34"/>
    </row>
    <row r="70" s="1" customFormat="1" ht="18" customHeight="1" spans="1:10">
      <c r="A70" s="27"/>
      <c r="B70" s="28"/>
      <c r="C70" s="29"/>
      <c r="D70" s="27"/>
      <c r="E70" s="29"/>
      <c r="F70" s="16">
        <v>27.8</v>
      </c>
      <c r="G70" s="16"/>
      <c r="H70" s="16">
        <f t="shared" si="6"/>
        <v>27.8</v>
      </c>
      <c r="I70" s="40" t="s">
        <v>72</v>
      </c>
      <c r="J70" s="34"/>
    </row>
    <row r="71" s="1" customFormat="1" ht="18" customHeight="1" spans="1:10">
      <c r="A71" s="27"/>
      <c r="B71" s="28"/>
      <c r="C71" s="29"/>
      <c r="D71" s="27"/>
      <c r="E71" s="29"/>
      <c r="F71" s="16">
        <v>298</v>
      </c>
      <c r="G71" s="16"/>
      <c r="H71" s="16">
        <f t="shared" si="6"/>
        <v>298</v>
      </c>
      <c r="I71" s="40" t="s">
        <v>69</v>
      </c>
      <c r="J71" s="34"/>
    </row>
    <row r="72" s="1" customFormat="1" ht="18" customHeight="1" spans="1:10">
      <c r="A72" s="27"/>
      <c r="B72" s="28"/>
      <c r="C72" s="29"/>
      <c r="D72" s="27"/>
      <c r="E72" s="29"/>
      <c r="F72" s="16">
        <v>3999</v>
      </c>
      <c r="G72" s="16"/>
      <c r="H72" s="16">
        <f t="shared" si="6"/>
        <v>3999</v>
      </c>
      <c r="I72" s="40" t="s">
        <v>73</v>
      </c>
      <c r="J72" s="34"/>
    </row>
    <row r="73" s="1" customFormat="1" ht="18" customHeight="1" spans="1:10">
      <c r="A73" s="27"/>
      <c r="B73" s="28"/>
      <c r="C73" s="29"/>
      <c r="D73" s="27"/>
      <c r="E73" s="29"/>
      <c r="F73" s="16">
        <v>2899</v>
      </c>
      <c r="G73" s="16"/>
      <c r="H73" s="16">
        <f t="shared" si="6"/>
        <v>2899</v>
      </c>
      <c r="I73" s="40" t="s">
        <v>61</v>
      </c>
      <c r="J73" s="34"/>
    </row>
    <row r="74" s="1" customFormat="1" ht="18" customHeight="1" spans="1:10">
      <c r="A74" s="27"/>
      <c r="B74" s="28"/>
      <c r="C74" s="29"/>
      <c r="D74" s="27"/>
      <c r="E74" s="29"/>
      <c r="F74" s="41">
        <v>3633</v>
      </c>
      <c r="G74" s="16"/>
      <c r="H74" s="16">
        <f t="shared" si="6"/>
        <v>3633</v>
      </c>
      <c r="I74" s="40" t="s">
        <v>74</v>
      </c>
      <c r="J74" s="34"/>
    </row>
    <row r="75" s="1" customFormat="1" ht="18" customHeight="1" spans="1:10">
      <c r="A75" s="27"/>
      <c r="B75" s="28"/>
      <c r="C75" s="29"/>
      <c r="D75" s="27"/>
      <c r="E75" s="29"/>
      <c r="F75" s="16">
        <v>4998</v>
      </c>
      <c r="G75" s="16"/>
      <c r="H75" s="16">
        <f t="shared" si="6"/>
        <v>4998</v>
      </c>
      <c r="I75" s="40" t="s">
        <v>75</v>
      </c>
      <c r="J75" s="34"/>
    </row>
    <row r="76" s="1" customFormat="1" ht="18" customHeight="1" spans="1:10">
      <c r="A76" s="27"/>
      <c r="B76" s="28"/>
      <c r="C76" s="29"/>
      <c r="D76" s="27"/>
      <c r="E76" s="29"/>
      <c r="F76" s="16">
        <v>1769</v>
      </c>
      <c r="G76" s="16"/>
      <c r="H76" s="16">
        <f t="shared" si="6"/>
        <v>1769</v>
      </c>
      <c r="I76" s="40" t="s">
        <v>76</v>
      </c>
      <c r="J76" s="34"/>
    </row>
    <row r="77" s="1" customFormat="1" ht="18" customHeight="1" spans="1:10">
      <c r="A77" s="27"/>
      <c r="B77" s="28"/>
      <c r="C77" s="29"/>
      <c r="D77" s="27"/>
      <c r="E77" s="29"/>
      <c r="F77" s="16">
        <v>742.7</v>
      </c>
      <c r="G77" s="16"/>
      <c r="H77" s="16">
        <f t="shared" si="6"/>
        <v>742.7</v>
      </c>
      <c r="I77" s="40" t="s">
        <v>77</v>
      </c>
      <c r="J77" s="34"/>
    </row>
    <row r="78" s="1" customFormat="1" ht="18" customHeight="1" spans="1:10">
      <c r="A78" s="27"/>
      <c r="B78" s="28"/>
      <c r="C78" s="29"/>
      <c r="D78" s="27"/>
      <c r="E78" s="29"/>
      <c r="F78" s="16"/>
      <c r="G78" s="16"/>
      <c r="H78" s="16">
        <f t="shared" si="6"/>
        <v>0</v>
      </c>
      <c r="I78" s="40"/>
      <c r="J78" s="34"/>
    </row>
    <row r="79" s="1" customFormat="1" ht="18" customHeight="1" spans="1:10">
      <c r="A79" s="27"/>
      <c r="B79" s="28"/>
      <c r="C79" s="29"/>
      <c r="D79" s="27"/>
      <c r="E79" s="29"/>
      <c r="F79" s="16"/>
      <c r="G79" s="16"/>
      <c r="H79" s="16">
        <f t="shared" si="6"/>
        <v>0</v>
      </c>
      <c r="I79" s="40"/>
      <c r="J79" s="34"/>
    </row>
    <row r="80" s="1" customFormat="1" ht="18" customHeight="1" spans="1:10">
      <c r="A80" s="27"/>
      <c r="B80" s="28"/>
      <c r="C80" s="29"/>
      <c r="D80" s="27"/>
      <c r="E80" s="29"/>
      <c r="F80" s="16"/>
      <c r="G80" s="16"/>
      <c r="H80" s="16">
        <f t="shared" si="6"/>
        <v>0</v>
      </c>
      <c r="I80" s="40"/>
      <c r="J80" s="34"/>
    </row>
    <row r="81" s="1" customFormat="1" ht="18" customHeight="1" spans="1:10">
      <c r="A81" s="27"/>
      <c r="B81" s="28"/>
      <c r="C81" s="29"/>
      <c r="D81" s="27"/>
      <c r="E81" s="29"/>
      <c r="F81" s="16"/>
      <c r="G81" s="16"/>
      <c r="H81" s="16">
        <f t="shared" si="6"/>
        <v>0</v>
      </c>
      <c r="I81" s="40"/>
      <c r="J81" s="34"/>
    </row>
    <row r="82" s="2" customFormat="1" customHeight="1" spans="1:10">
      <c r="A82" s="18"/>
      <c r="B82" s="19" t="s">
        <v>78</v>
      </c>
      <c r="C82" s="20">
        <f>SUM(C20)</f>
        <v>162000</v>
      </c>
      <c r="D82" s="20">
        <f>SUM(D20)</f>
        <v>1</v>
      </c>
      <c r="E82" s="20">
        <f>SUM(E20)</f>
        <v>162000</v>
      </c>
      <c r="F82" s="20">
        <f>SUM(F20:F81)</f>
        <v>111387.86</v>
      </c>
      <c r="G82" s="20">
        <f>SUM(G20:G68)</f>
        <v>14000</v>
      </c>
      <c r="H82" s="20">
        <f>SUM(H20:H81)</f>
        <v>97387.86</v>
      </c>
      <c r="I82" s="35"/>
      <c r="J82" s="36"/>
    </row>
    <row r="83" s="1" customFormat="1" customHeight="1" spans="1:10">
      <c r="A83" s="14">
        <v>6</v>
      </c>
      <c r="B83" s="15" t="s">
        <v>79</v>
      </c>
      <c r="C83" s="16">
        <v>0</v>
      </c>
      <c r="D83" s="17"/>
      <c r="E83" s="16">
        <f t="shared" ref="E83:E88" si="7">C83*D83</f>
        <v>0</v>
      </c>
      <c r="F83" s="16">
        <v>0</v>
      </c>
      <c r="G83" s="16">
        <v>0</v>
      </c>
      <c r="H83" s="16">
        <f t="shared" ref="H83:H86" si="8">F83+G83</f>
        <v>0</v>
      </c>
      <c r="I83" s="32"/>
      <c r="J83" s="33" t="s">
        <v>80</v>
      </c>
    </row>
    <row r="84" s="2" customFormat="1" customHeight="1" spans="1:10">
      <c r="A84" s="18"/>
      <c r="B84" s="19" t="s">
        <v>81</v>
      </c>
      <c r="C84" s="20">
        <f>SUM(C83)</f>
        <v>0</v>
      </c>
      <c r="D84" s="20">
        <f>SUM(D83)</f>
        <v>0</v>
      </c>
      <c r="E84" s="20">
        <f>SUM(E83)</f>
        <v>0</v>
      </c>
      <c r="F84" s="20">
        <f t="shared" ref="F84:H84" si="9">SUM(F83:F83)</f>
        <v>0</v>
      </c>
      <c r="G84" s="20">
        <f t="shared" si="9"/>
        <v>0</v>
      </c>
      <c r="H84" s="20">
        <f t="shared" si="9"/>
        <v>0</v>
      </c>
      <c r="I84" s="35"/>
      <c r="J84" s="39"/>
    </row>
    <row r="85" s="1" customFormat="1" customHeight="1" spans="1:10">
      <c r="A85" s="14">
        <v>7</v>
      </c>
      <c r="B85" s="15" t="s">
        <v>82</v>
      </c>
      <c r="C85" s="16">
        <v>0</v>
      </c>
      <c r="D85" s="17"/>
      <c r="E85" s="16">
        <f t="shared" si="7"/>
        <v>0</v>
      </c>
      <c r="F85" s="16">
        <v>0</v>
      </c>
      <c r="G85" s="16">
        <v>0</v>
      </c>
      <c r="H85" s="16">
        <f t="shared" si="8"/>
        <v>0</v>
      </c>
      <c r="I85" s="32"/>
      <c r="J85" s="49"/>
    </row>
    <row r="86" s="1" customFormat="1" customHeight="1" spans="1:10">
      <c r="A86" s="14"/>
      <c r="B86" s="15"/>
      <c r="C86" s="16"/>
      <c r="D86" s="17"/>
      <c r="E86" s="16"/>
      <c r="F86" s="16">
        <v>0</v>
      </c>
      <c r="G86" s="16">
        <v>0</v>
      </c>
      <c r="H86" s="16">
        <f t="shared" si="8"/>
        <v>0</v>
      </c>
      <c r="I86" s="32"/>
      <c r="J86" s="50"/>
    </row>
    <row r="87" s="2" customFormat="1" customHeight="1" spans="1:10">
      <c r="A87" s="18"/>
      <c r="B87" s="19" t="s">
        <v>83</v>
      </c>
      <c r="C87" s="20">
        <f>SUM(C85)</f>
        <v>0</v>
      </c>
      <c r="D87" s="20">
        <f>SUM(D85)</f>
        <v>0</v>
      </c>
      <c r="E87" s="20">
        <f>SUM(E85)</f>
        <v>0</v>
      </c>
      <c r="F87" s="20">
        <f t="shared" ref="F87:H87" si="10">SUM(F85:F86)</f>
        <v>0</v>
      </c>
      <c r="G87" s="20">
        <f t="shared" si="10"/>
        <v>0</v>
      </c>
      <c r="H87" s="20">
        <f t="shared" si="10"/>
        <v>0</v>
      </c>
      <c r="I87" s="35"/>
      <c r="J87" s="51"/>
    </row>
    <row r="88" s="1" customFormat="1" customHeight="1" spans="1:10">
      <c r="A88" s="14">
        <v>8</v>
      </c>
      <c r="B88" s="15" t="s">
        <v>84</v>
      </c>
      <c r="C88" s="16">
        <v>0</v>
      </c>
      <c r="D88" s="17"/>
      <c r="E88" s="16">
        <f t="shared" si="7"/>
        <v>0</v>
      </c>
      <c r="F88" s="16">
        <v>0</v>
      </c>
      <c r="G88" s="16">
        <v>0</v>
      </c>
      <c r="H88" s="16">
        <f t="shared" ref="H88:H91" si="11">F88+G88</f>
        <v>0</v>
      </c>
      <c r="I88" s="32"/>
      <c r="J88" s="37" t="s">
        <v>85</v>
      </c>
    </row>
    <row r="89" s="1" customFormat="1" customHeight="1" spans="1:10">
      <c r="A89" s="14"/>
      <c r="B89" s="15"/>
      <c r="C89" s="16"/>
      <c r="D89" s="17"/>
      <c r="E89" s="16"/>
      <c r="F89" s="16">
        <v>0</v>
      </c>
      <c r="G89" s="16">
        <v>0</v>
      </c>
      <c r="H89" s="16">
        <f t="shared" si="11"/>
        <v>0</v>
      </c>
      <c r="I89" s="32"/>
      <c r="J89" s="38"/>
    </row>
    <row r="90" s="2" customFormat="1" customHeight="1" spans="1:10">
      <c r="A90" s="18"/>
      <c r="B90" s="19" t="s">
        <v>86</v>
      </c>
      <c r="C90" s="20">
        <f>SUM(C88)</f>
        <v>0</v>
      </c>
      <c r="D90" s="20">
        <f>SUM(D88)</f>
        <v>0</v>
      </c>
      <c r="E90" s="20">
        <f>SUM(E88)</f>
        <v>0</v>
      </c>
      <c r="F90" s="20">
        <f t="shared" ref="F90:H90" si="12">SUM(F88:F89)</f>
        <v>0</v>
      </c>
      <c r="G90" s="20">
        <f t="shared" si="12"/>
        <v>0</v>
      </c>
      <c r="H90" s="20">
        <f t="shared" si="12"/>
        <v>0</v>
      </c>
      <c r="I90" s="35"/>
      <c r="J90" s="39"/>
    </row>
    <row r="91" s="1" customFormat="1" customHeight="1" spans="1:10">
      <c r="A91" s="14">
        <v>9</v>
      </c>
      <c r="B91" s="15" t="s">
        <v>87</v>
      </c>
      <c r="C91" s="16">
        <v>0</v>
      </c>
      <c r="D91" s="17"/>
      <c r="E91" s="16">
        <f>C91*D91</f>
        <v>0</v>
      </c>
      <c r="F91" s="16">
        <v>0</v>
      </c>
      <c r="G91" s="16">
        <v>0</v>
      </c>
      <c r="H91" s="16">
        <f t="shared" si="11"/>
        <v>0</v>
      </c>
      <c r="I91" s="32"/>
      <c r="J91" s="33" t="s">
        <v>88</v>
      </c>
    </row>
    <row r="92" s="2" customFormat="1" customHeight="1" spans="1:10">
      <c r="A92" s="18"/>
      <c r="B92" s="19" t="s">
        <v>89</v>
      </c>
      <c r="C92" s="20">
        <f>SUM(C91)</f>
        <v>0</v>
      </c>
      <c r="D92" s="20">
        <f>SUM(D91)</f>
        <v>0</v>
      </c>
      <c r="E92" s="20">
        <f>SUM(E91)</f>
        <v>0</v>
      </c>
      <c r="F92" s="20">
        <f t="shared" ref="F92:H92" si="13">SUM(F91:F91)</f>
        <v>0</v>
      </c>
      <c r="G92" s="20">
        <f t="shared" si="13"/>
        <v>0</v>
      </c>
      <c r="H92" s="20">
        <f t="shared" si="13"/>
        <v>0</v>
      </c>
      <c r="I92" s="35"/>
      <c r="J92" s="36"/>
    </row>
    <row r="93" s="1" customFormat="1" customHeight="1" spans="1:10">
      <c r="A93" s="21">
        <v>10</v>
      </c>
      <c r="B93" s="22" t="s">
        <v>90</v>
      </c>
      <c r="C93" s="23">
        <v>0</v>
      </c>
      <c r="D93" s="21"/>
      <c r="E93" s="23">
        <f>C93*D93</f>
        <v>0</v>
      </c>
      <c r="F93" s="16"/>
      <c r="G93" s="16"/>
      <c r="H93" s="16"/>
      <c r="I93" s="32"/>
      <c r="J93" s="49"/>
    </row>
    <row r="94" s="1" customFormat="1" customHeight="1" spans="1:10">
      <c r="A94" s="27"/>
      <c r="B94" s="28"/>
      <c r="C94" s="29"/>
      <c r="D94" s="27"/>
      <c r="E94" s="29"/>
      <c r="F94" s="16"/>
      <c r="G94" s="16"/>
      <c r="H94" s="16"/>
      <c r="I94" s="32"/>
      <c r="J94" s="50"/>
    </row>
    <row r="95" s="1" customFormat="1" customHeight="1" spans="1:10">
      <c r="A95" s="27"/>
      <c r="B95" s="28"/>
      <c r="C95" s="29"/>
      <c r="D95" s="27"/>
      <c r="E95" s="29"/>
      <c r="F95" s="16"/>
      <c r="G95" s="16"/>
      <c r="H95" s="16"/>
      <c r="I95" s="32"/>
      <c r="J95" s="50"/>
    </row>
    <row r="96" s="2" customFormat="1" customHeight="1" spans="1:10">
      <c r="A96" s="18"/>
      <c r="B96" s="19" t="s">
        <v>91</v>
      </c>
      <c r="C96" s="20">
        <f>SUM(C93)</f>
        <v>0</v>
      </c>
      <c r="D96" s="20">
        <f>SUM(D93)</f>
        <v>0</v>
      </c>
      <c r="E96" s="20">
        <f>SUM(E93)</f>
        <v>0</v>
      </c>
      <c r="F96" s="20">
        <f t="shared" ref="F96:H96" si="14">SUM(F93:F95)</f>
        <v>0</v>
      </c>
      <c r="G96" s="20">
        <f t="shared" si="14"/>
        <v>0</v>
      </c>
      <c r="H96" s="20">
        <f t="shared" si="14"/>
        <v>0</v>
      </c>
      <c r="I96" s="35"/>
      <c r="J96" s="51"/>
    </row>
    <row r="97" s="1" customFormat="1" customHeight="1" spans="1:10">
      <c r="A97" s="18"/>
      <c r="B97" s="19" t="s">
        <v>92</v>
      </c>
      <c r="C97" s="20">
        <f t="shared" ref="C97:H97" si="15">SUM(C96,C92,C90,C87,C84,C82,C19,C16,C13,C10)</f>
        <v>162000</v>
      </c>
      <c r="D97" s="20">
        <f t="shared" si="15"/>
        <v>1</v>
      </c>
      <c r="E97" s="20">
        <f t="shared" si="15"/>
        <v>162000</v>
      </c>
      <c r="F97" s="20">
        <f t="shared" si="15"/>
        <v>111387.86</v>
      </c>
      <c r="G97" s="20">
        <f t="shared" si="15"/>
        <v>14000</v>
      </c>
      <c r="H97" s="20">
        <f t="shared" si="15"/>
        <v>97387.86</v>
      </c>
      <c r="I97" s="35"/>
      <c r="J97" s="52"/>
    </row>
    <row r="98" s="1" customFormat="1" customHeight="1" spans="1:3">
      <c r="A98" s="3"/>
      <c r="C98" s="4"/>
    </row>
    <row r="99" s="1" customFormat="1" customHeight="1" spans="1:3">
      <c r="A99" s="3"/>
      <c r="C99" s="4"/>
    </row>
    <row r="100" s="1" customFormat="1" customHeight="1" spans="1:3">
      <c r="A100" s="3"/>
      <c r="C100" s="4"/>
    </row>
    <row r="101" s="1" customFormat="1" customHeight="1" spans="1:9">
      <c r="A101" s="42" t="s">
        <v>93</v>
      </c>
      <c r="B101" s="43"/>
      <c r="C101" s="44" t="s">
        <v>94</v>
      </c>
      <c r="D101" s="44"/>
      <c r="E101" s="44" t="s">
        <v>95</v>
      </c>
      <c r="F101" s="44"/>
      <c r="G101" s="44" t="s">
        <v>96</v>
      </c>
      <c r="H101" s="44"/>
      <c r="I101" s="53" t="s">
        <v>97</v>
      </c>
    </row>
    <row r="102" s="1" customFormat="1" customHeight="1" spans="1:9">
      <c r="A102" s="45">
        <f>E97</f>
        <v>162000</v>
      </c>
      <c r="B102" s="46"/>
      <c r="C102" s="46">
        <f>H97</f>
        <v>97387.86</v>
      </c>
      <c r="D102" s="46"/>
      <c r="E102" s="46">
        <f>F97</f>
        <v>111387.86</v>
      </c>
      <c r="F102" s="46"/>
      <c r="G102" s="46">
        <f>G97</f>
        <v>14000</v>
      </c>
      <c r="H102" s="46"/>
      <c r="I102" s="54">
        <f>A102-C102-G102</f>
        <v>50612.14</v>
      </c>
    </row>
    <row r="103" s="1" customFormat="1" customHeight="1" spans="1:3">
      <c r="A103" s="3"/>
      <c r="C103" s="4"/>
    </row>
    <row r="104" s="1" customFormat="1" customHeight="1" spans="1:9">
      <c r="A104" s="47" t="s">
        <v>98</v>
      </c>
      <c r="B104" s="2"/>
      <c r="C104" s="48" t="s">
        <v>99</v>
      </c>
      <c r="D104" s="47"/>
      <c r="E104" s="47" t="s">
        <v>100</v>
      </c>
      <c r="F104" s="47"/>
      <c r="G104" s="47" t="s">
        <v>101</v>
      </c>
      <c r="H104" s="47"/>
      <c r="I104" s="2"/>
    </row>
  </sheetData>
  <mergeCells count="66">
    <mergeCell ref="C2:H2"/>
    <mergeCell ref="C6:E6"/>
    <mergeCell ref="F6:I6"/>
    <mergeCell ref="A101:B101"/>
    <mergeCell ref="C101:D101"/>
    <mergeCell ref="E101:F101"/>
    <mergeCell ref="G101:H101"/>
    <mergeCell ref="A102:B102"/>
    <mergeCell ref="C102:D102"/>
    <mergeCell ref="E102:F102"/>
    <mergeCell ref="G102:H102"/>
    <mergeCell ref="A6:A7"/>
    <mergeCell ref="A8:A9"/>
    <mergeCell ref="A11:A12"/>
    <mergeCell ref="A14:A15"/>
    <mergeCell ref="A17:A18"/>
    <mergeCell ref="A20:A24"/>
    <mergeCell ref="A85:A86"/>
    <mergeCell ref="A88:A89"/>
    <mergeCell ref="A93:A95"/>
    <mergeCell ref="B6:B7"/>
    <mergeCell ref="B8:B9"/>
    <mergeCell ref="B11:B12"/>
    <mergeCell ref="B14:B15"/>
    <mergeCell ref="B17:B18"/>
    <mergeCell ref="B20:B24"/>
    <mergeCell ref="B85:B86"/>
    <mergeCell ref="B88:B89"/>
    <mergeCell ref="B93:B95"/>
    <mergeCell ref="C8:C9"/>
    <mergeCell ref="C11:C12"/>
    <mergeCell ref="C14:C15"/>
    <mergeCell ref="C17:C18"/>
    <mergeCell ref="C20:C81"/>
    <mergeCell ref="C85:C86"/>
    <mergeCell ref="C88:C89"/>
    <mergeCell ref="C93:C95"/>
    <mergeCell ref="D8:D9"/>
    <mergeCell ref="D11:D12"/>
    <mergeCell ref="D14:D15"/>
    <mergeCell ref="D17:D18"/>
    <mergeCell ref="D20:D81"/>
    <mergeCell ref="D85:D86"/>
    <mergeCell ref="D88:D89"/>
    <mergeCell ref="D93:D95"/>
    <mergeCell ref="E8:E9"/>
    <mergeCell ref="E11:E12"/>
    <mergeCell ref="E14:E15"/>
    <mergeCell ref="E17:E18"/>
    <mergeCell ref="E20:E81"/>
    <mergeCell ref="E85:E86"/>
    <mergeCell ref="E88:E89"/>
    <mergeCell ref="E93:E95"/>
    <mergeCell ref="J4:J5"/>
    <mergeCell ref="J6:J7"/>
    <mergeCell ref="J8:J10"/>
    <mergeCell ref="J11:J13"/>
    <mergeCell ref="J14:J16"/>
    <mergeCell ref="J17:J19"/>
    <mergeCell ref="J20:J82"/>
    <mergeCell ref="J83:J84"/>
    <mergeCell ref="J85:J87"/>
    <mergeCell ref="J88:J90"/>
    <mergeCell ref="J91:J92"/>
    <mergeCell ref="J93:J96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2022-10-23T13:33:00Z</dcterms:created>
  <dcterms:modified xsi:type="dcterms:W3CDTF">2022-12-26T06:31:56Z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0C26EB44B2BD4432BA554CC2607AAEA6</vt:lpwstr>
  </property>
  <property fmtid="{D5CDD505-2E9C-101B-9397-08002B2CF9AE}" pid="3" name="KSOProductBuildVer">
    <vt:lpwstr>2052-11.1.0.12980</vt:lpwstr>
  </property>
</Properties>
</file>