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9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<sst xmlns="http://schemas.openxmlformats.org/spreadsheetml/2006/main" count="117" uniqueCount="94">
  <si>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</si>
  <si>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</si>
  <si>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</si>
  <si>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</si>
  <si>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</si>
  <si>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</si>
  <si>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</si>
  <si>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</si>
  <si>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</si>
  <si>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</si>
  <si>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</si>
  <si>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</si>
  <si>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</si>
  <si>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</si>
  <si>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</si>
  <si>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</si>
  <si>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</si>
  <si>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</si>
  <si>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</si>
  <si>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</si>
  <si>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</si>
  <si>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</si>
  <si>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</si>
  <si>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</si>
  <si>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</si>
  <si>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</si>
  <si>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</si>
  <si>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</si>
  <si>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</si>
  <si>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</si>
  <si>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</si>
  <si>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</si>
  <si>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</si>
  <si>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</si>
  <si>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</si>
  <si>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</si>
  <si>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</si>
  <si>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</si>
  <si>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</si>
  <si>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</si>
  <si>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</si>
  <si>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</si>
  <si>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</si>
  <si>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</si>
  <si>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</si>
  <si>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</si>
  <si>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</si>
  <si>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</si>
  <si>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</si>
  <si>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</si>
  <si>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</si>
  <si>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</si>
  <si>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</si>
  <si>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</si>
  <si>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</si>
  <si>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</si>
  <si>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</si>
  <si>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</si>
  <si>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</si>
  <si>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昆明</t>
  </si>
  <si>
    <t>部门:</t>
  </si>
  <si>
    <t>业务6组</t>
  </si>
  <si>
    <t>发生日期:</t>
  </si>
  <si>
    <t>2019年9月21-24日</t>
  </si>
  <si>
    <t>报销日期:</t>
  </si>
  <si>
    <t>团号:</t>
  </si>
  <si>
    <t>HMEA-190923-SHX299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</si>
  <si>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</si>
  <si>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</si>
  <si>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</si>
  <si>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</si>
  <si>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</si>
  <si>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</si>
  <si>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</si>
  <si>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</si>
  <si>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昆明返程机票</t>
  </si>
  <si>
    <t>市内交通（打车）</t>
  </si>
  <si>
    <t>151.88+15，家-机场</t>
  </si>
  <si>
    <t>昆明酒店-机场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</si>
  <si>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</si>
  <si>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</si>
  <si>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</si>
  <si>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</si>
  <si>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</si>
  <si>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</si>
  <si>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</si>
  <si>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</si>
  <si>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</si>
  <si>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</si>
  <si>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</si>
  <si>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</si>
  <si>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</si>
  <si>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9月21-22日</t>
  </si>
  <si>
    <t>9月23-24日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</si>
</sst>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20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7" borderId="19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16" borderId="18" applyNumberFormat="0" applyAlignment="0" applyProtection="0">
      <alignment vertical="center"/>
    </xf>
    <xf numFmtId="0" fontId="31" fillId="16" borderId="22" applyNumberFormat="0" applyAlignment="0" applyProtection="0">
      <alignment vertical="center"/>
    </xf>
    <xf numFmtId="0" fontId="14" fillId="12" borderId="1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90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1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2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2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3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1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3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90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90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2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2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3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4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5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5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5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6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1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3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90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4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5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5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5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5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5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5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6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7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8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9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view="pageBreakPreview" zoomScaleNormal="100" zoomScaleSheetLayoutView="100" workbookViewId="0">
      <selection activeCell="I37" sqref="I37:J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43752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278</v>
      </c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>
        <v>166.88</v>
      </c>
      <c r="I12" s="41"/>
      <c r="J12" s="42"/>
      <c r="K12" s="43" t="s">
        <v>77</v>
      </c>
    </row>
    <row r="13" ht="20.1" customHeight="1" spans="2:11">
      <c r="B13" s="22"/>
      <c r="C13" s="23"/>
      <c r="D13" s="26"/>
      <c r="E13" s="27" t="s">
        <v>76</v>
      </c>
      <c r="F13" s="27"/>
      <c r="G13" s="25">
        <v>0</v>
      </c>
      <c r="H13" s="25">
        <v>117.8</v>
      </c>
      <c r="I13" s="41"/>
      <c r="J13" s="42"/>
      <c r="K13" s="43" t="s">
        <v>78</v>
      </c>
    </row>
    <row r="14" ht="20.1" customHeight="1" spans="2:11">
      <c r="B14" s="22">
        <v>3</v>
      </c>
      <c r="C14" s="23"/>
      <c r="D14" s="26"/>
      <c r="E14" s="22" t="s">
        <v>79</v>
      </c>
      <c r="F14" s="23"/>
      <c r="G14" s="25">
        <v>0</v>
      </c>
      <c r="H14" s="25"/>
      <c r="I14" s="41"/>
      <c r="J14" s="42"/>
      <c r="K14" s="43" t="s">
        <v>80</v>
      </c>
    </row>
    <row r="15" ht="20.1" customHeight="1" spans="2:11">
      <c r="B15" s="22">
        <v>4</v>
      </c>
      <c r="C15" s="23"/>
      <c r="D15" s="26"/>
      <c r="E15" s="22" t="s">
        <v>81</v>
      </c>
      <c r="F15" s="23"/>
      <c r="G15" s="25">
        <v>0</v>
      </c>
      <c r="H15" s="25">
        <v>43</v>
      </c>
      <c r="I15" s="41"/>
      <c r="J15" s="42"/>
      <c r="K15" s="43" t="s">
        <v>82</v>
      </c>
    </row>
    <row r="16" ht="20.1" customHeight="1" spans="2:11">
      <c r="B16" s="22">
        <v>5</v>
      </c>
      <c r="C16" s="23"/>
      <c r="D16" s="24" t="s">
        <v>41</v>
      </c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6</v>
      </c>
      <c r="C17" s="23"/>
      <c r="D17" s="26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22">
        <v>7</v>
      </c>
      <c r="C18" s="23"/>
      <c r="D18" s="28"/>
      <c r="E18" s="27"/>
      <c r="F18" s="27"/>
      <c r="G18" s="25">
        <v>0</v>
      </c>
      <c r="H18" s="25"/>
      <c r="I18" s="41"/>
      <c r="J18" s="42"/>
      <c r="K18" s="43"/>
    </row>
    <row r="19" ht="20.1" customHeight="1" spans="2:11">
      <c r="B19" s="19" t="s">
        <v>43</v>
      </c>
      <c r="C19" s="29"/>
      <c r="D19" s="29"/>
      <c r="E19" s="29"/>
      <c r="F19" s="20"/>
      <c r="G19" s="30">
        <f>SUM(G11:G18)</f>
        <v>0</v>
      </c>
      <c r="H19" s="30">
        <f>SUM(H11:H18)</f>
        <v>605.68</v>
      </c>
      <c r="I19" s="44">
        <f>SUM(I11:J18)</f>
        <v>0</v>
      </c>
      <c r="J19" s="45"/>
      <c r="K19" s="46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7"/>
      <c r="K20" s="16"/>
    </row>
    <row r="21" ht="20.1" customHeight="1" spans="2:11">
      <c r="B21" s="21" t="s">
        <v>70</v>
      </c>
      <c r="C21" s="21"/>
      <c r="D21" s="21"/>
      <c r="E21" s="21"/>
      <c r="F21" s="21"/>
      <c r="G21" s="21" t="s">
        <v>83</v>
      </c>
      <c r="H21" s="21"/>
      <c r="I21" s="21"/>
      <c r="J21" s="21"/>
      <c r="K21" s="21" t="s">
        <v>84</v>
      </c>
    </row>
    <row r="22" ht="20.1" customHeight="1" spans="2:11">
      <c r="B22" s="31">
        <f>H19</f>
        <v>605.68</v>
      </c>
      <c r="C22" s="31"/>
      <c r="D22" s="31"/>
      <c r="E22" s="31"/>
      <c r="F22" s="31"/>
      <c r="G22" s="31">
        <f>I19</f>
        <v>0</v>
      </c>
      <c r="H22" s="31"/>
      <c r="I22" s="31"/>
      <c r="J22" s="31"/>
      <c r="K22" s="48">
        <f>SUM(B22:J22)</f>
        <v>605.68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85</v>
      </c>
      <c r="C24" s="16"/>
      <c r="D24" s="16"/>
      <c r="E24" s="16"/>
      <c r="F24" s="16" t="s">
        <v>50</v>
      </c>
      <c r="G24" s="16" t="s">
        <v>86</v>
      </c>
      <c r="H24" s="16"/>
      <c r="I24" s="16"/>
      <c r="J24" s="16" t="s">
        <v>52</v>
      </c>
      <c r="K24" s="16"/>
    </row>
    <row r="27" ht="18.75" spans="1:11">
      <c r="A27" s="2" t="s">
        <v>87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54</v>
      </c>
      <c r="E29" s="6"/>
      <c r="F29" s="7" t="str">
        <f>F5</f>
        <v>安黎欢</v>
      </c>
      <c r="G29" s="7"/>
      <c r="H29" s="6" t="s">
        <v>56</v>
      </c>
      <c r="I29" s="5"/>
      <c r="J29" s="7" t="str">
        <f>J5</f>
        <v>项目经理</v>
      </c>
      <c r="K29" s="35"/>
    </row>
    <row r="30" ht="20.1" customHeight="1" spans="2:11">
      <c r="B30" s="8"/>
      <c r="C30" s="9"/>
      <c r="D30" s="10" t="s">
        <v>58</v>
      </c>
      <c r="E30" s="10"/>
      <c r="F30" s="11" t="str">
        <f>F6</f>
        <v>昆明</v>
      </c>
      <c r="G30" s="11"/>
      <c r="H30" s="10" t="s">
        <v>60</v>
      </c>
      <c r="I30" s="9"/>
      <c r="J30" s="11" t="str">
        <f>J6</f>
        <v>业务6组</v>
      </c>
      <c r="K30" s="36"/>
    </row>
    <row r="31" ht="20.1" customHeight="1" spans="2:11">
      <c r="B31" s="8"/>
      <c r="C31" s="9"/>
      <c r="D31" s="10" t="s">
        <v>62</v>
      </c>
      <c r="E31" s="10"/>
      <c r="F31" s="11" t="str">
        <f>F7</f>
        <v>2019年9月21-24日</v>
      </c>
      <c r="G31" s="11"/>
      <c r="H31" s="10" t="s">
        <v>64</v>
      </c>
      <c r="I31" s="37"/>
      <c r="J31" s="11">
        <f>J7</f>
        <v>43752</v>
      </c>
      <c r="K31" s="36"/>
    </row>
    <row r="32" ht="20.1" customHeight="1" spans="2:11">
      <c r="B32" s="12"/>
      <c r="C32" s="13"/>
      <c r="D32" s="14"/>
      <c r="E32" s="14"/>
      <c r="F32" s="15"/>
      <c r="G32" s="15"/>
      <c r="H32" s="14" t="s">
        <v>65</v>
      </c>
      <c r="I32" s="39"/>
      <c r="J32" s="15" t="str">
        <f>J8</f>
        <v>HMEA-190923-SHX299</v>
      </c>
      <c r="K32" s="40"/>
    </row>
    <row r="33" ht="20.1" customHeight="1"/>
    <row r="34" ht="20.1" customHeight="1" spans="2:11">
      <c r="B34" s="27"/>
      <c r="C34" s="27"/>
      <c r="D34" s="32" t="s">
        <v>88</v>
      </c>
      <c r="E34" s="27" t="s">
        <v>89</v>
      </c>
      <c r="F34" s="27"/>
      <c r="G34" s="25" t="s">
        <v>90</v>
      </c>
      <c r="H34" s="25" t="s">
        <v>91</v>
      </c>
      <c r="I34" s="25" t="s">
        <v>43</v>
      </c>
      <c r="J34" s="25"/>
      <c r="K34" s="49" t="s">
        <v>72</v>
      </c>
    </row>
    <row r="35" ht="20.1" customHeight="1" spans="2:11">
      <c r="B35" s="27">
        <v>1</v>
      </c>
      <c r="C35" s="27"/>
      <c r="D35" s="33" t="s">
        <v>59</v>
      </c>
      <c r="E35" s="27" t="s">
        <v>92</v>
      </c>
      <c r="F35" s="27"/>
      <c r="G35" s="25">
        <v>200</v>
      </c>
      <c r="H35" s="25">
        <v>2</v>
      </c>
      <c r="I35" s="41">
        <f>G35*H35</f>
        <v>400</v>
      </c>
      <c r="J35" s="42"/>
      <c r="K35" s="50"/>
    </row>
    <row r="36" ht="20.1" customHeight="1" spans="2:11">
      <c r="B36" s="27">
        <v>2</v>
      </c>
      <c r="C36" s="27"/>
      <c r="D36" s="33" t="s">
        <v>59</v>
      </c>
      <c r="E36" s="27" t="s">
        <v>93</v>
      </c>
      <c r="F36" s="27"/>
      <c r="G36" s="25">
        <v>100</v>
      </c>
      <c r="H36" s="25">
        <v>2</v>
      </c>
      <c r="I36" s="41">
        <f t="shared" ref="I36:I37" si="0">G36*H36</f>
        <v>200</v>
      </c>
      <c r="J36" s="42"/>
      <c r="K36" s="50"/>
    </row>
    <row r="37" ht="20.1" customHeight="1" spans="2:11">
      <c r="B37" s="27">
        <v>3</v>
      </c>
      <c r="C37" s="27"/>
      <c r="D37" s="33"/>
      <c r="E37" s="27"/>
      <c r="F37" s="27"/>
      <c r="G37" s="25">
        <v>0</v>
      </c>
      <c r="H37" s="25">
        <v>2</v>
      </c>
      <c r="I37" s="41">
        <f t="shared" si="0"/>
        <v>0</v>
      </c>
      <c r="J37" s="42"/>
      <c r="K37" s="50"/>
    </row>
    <row r="38" ht="20.1" customHeight="1" spans="2:11">
      <c r="B38" s="19" t="s">
        <v>43</v>
      </c>
      <c r="C38" s="29"/>
      <c r="D38" s="29"/>
      <c r="E38" s="29"/>
      <c r="F38" s="20"/>
      <c r="G38" s="30"/>
      <c r="H38" s="30">
        <f>SUM(H20:H37)</f>
        <v>6</v>
      </c>
      <c r="I38" s="44">
        <f>SUM(I35:J37)</f>
        <v>600</v>
      </c>
      <c r="J38" s="45"/>
      <c r="K38" s="46"/>
    </row>
    <row r="39" ht="20.1" customHeight="1" spans="2:11">
      <c r="B39" s="16" t="s">
        <v>85</v>
      </c>
      <c r="C39" s="16"/>
      <c r="D39" s="16"/>
      <c r="E39" s="16"/>
      <c r="F39" s="16" t="s">
        <v>50</v>
      </c>
      <c r="G39" s="16" t="s">
        <v>86</v>
      </c>
      <c r="H39" s="16"/>
      <c r="I39" s="16"/>
      <c r="J39" s="16" t="s">
        <v>52</v>
      </c>
      <c r="K39" s="16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2019-10-14T10:17:11Z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