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Sheet1" sheetId="1" r:id="rId1"/>
    <sheet name="Sheet2" sheetId="2" r:id="rId2"/>
    <sheet name="Sheet3" sheetId="3" r:id="rId3"/>
  </sheets>
  <calcPr calcId="144525" concurrentCalc="0"/>
</workbook>
</file>

<file path=xl/comments1.xml><?xml version="1.0" encoding="utf-8"?>
<comments xmlns="http://schemas.openxmlformats.org/spreadsheetml/2006/main">
  <authors>
    <author>Paul gao</author>
  </authors>
  <commentList>
    <comment ref="L2" authorId="0">
      <text>
        <r>
          <rPr>
            <b/>
            <sz val="9"/>
            <rFont val="宋体"/>
            <charset val="134"/>
          </rPr>
          <t>Paul gao:</t>
        </r>
        <r>
          <rPr>
            <sz val="9"/>
            <rFont val="宋体"/>
            <charset val="134"/>
          </rPr>
          <t xml:space="preserve">
请填写与疾病相关的讲题，不要填写只与产品相关的题目</t>
        </r>
      </text>
    </comment>
    <comment ref="P6" authorId="0">
      <text>
        <r>
          <rPr>
            <b/>
            <sz val="9"/>
            <rFont val="宋体"/>
            <charset val="134"/>
          </rPr>
          <t>广东为新开发市场，特召开两场AB会议，了解医生的学术现状及对产品的认知程度。主席和讲者每人2000元，其它每人1000元。</t>
        </r>
      </text>
    </comment>
    <comment ref="P7" authorId="0">
      <text>
        <r>
          <rPr>
            <b/>
            <sz val="9"/>
            <rFont val="宋体"/>
            <charset val="134"/>
          </rPr>
          <t>广东为新开发市场，特召开两场AB会议，了解医生的学术现状及对产品的认知程度。主席和讲者每人2000元，其它每人1000元。</t>
        </r>
      </text>
    </comment>
  </commentList>
</comments>
</file>

<file path=xl/sharedStrings.xml><?xml version="1.0" encoding="utf-8"?>
<sst xmlns="http://schemas.openxmlformats.org/spreadsheetml/2006/main" count="83">
  <si>
    <r>
      <rPr>
        <b/>
        <sz val="11"/>
        <color theme="1"/>
        <rFont val="Arial"/>
        <charset val="134"/>
      </rPr>
      <t>2017</t>
    </r>
    <r>
      <rPr>
        <b/>
        <sz val="11"/>
        <color theme="1"/>
        <rFont val="宋体"/>
        <charset val="134"/>
      </rPr>
      <t>年年底市场部区域会议计划表</t>
    </r>
  </si>
  <si>
    <r>
      <rPr>
        <sz val="9"/>
        <rFont val="微软雅黑"/>
        <charset val="134"/>
      </rPr>
      <t>项目</t>
    </r>
  </si>
  <si>
    <t>备注</t>
  </si>
  <si>
    <t>RSM</t>
  </si>
  <si>
    <t>DSM</t>
  </si>
  <si>
    <r>
      <rPr>
        <sz val="9"/>
        <rFont val="微软雅黑"/>
        <charset val="134"/>
      </rPr>
      <t>计划人</t>
    </r>
  </si>
  <si>
    <r>
      <rPr>
        <sz val="9"/>
        <rFont val="微软雅黑"/>
        <charset val="134"/>
      </rPr>
      <t>活动时间</t>
    </r>
  </si>
  <si>
    <r>
      <rPr>
        <sz val="9"/>
        <rFont val="微软雅黑"/>
        <charset val="134"/>
      </rPr>
      <t>活动形式</t>
    </r>
  </si>
  <si>
    <r>
      <rPr>
        <sz val="9"/>
        <rFont val="微软雅黑"/>
        <charset val="134"/>
      </rPr>
      <t>产品</t>
    </r>
  </si>
  <si>
    <r>
      <rPr>
        <sz val="9"/>
        <rFont val="宋体"/>
        <charset val="134"/>
      </rPr>
      <t>城市</t>
    </r>
  </si>
  <si>
    <r>
      <rPr>
        <sz val="9"/>
        <rFont val="微软雅黑"/>
        <charset val="134"/>
      </rPr>
      <t>医院名称</t>
    </r>
  </si>
  <si>
    <r>
      <rPr>
        <sz val="9"/>
        <rFont val="微软雅黑"/>
        <charset val="134"/>
      </rPr>
      <t>科室</t>
    </r>
  </si>
  <si>
    <r>
      <rPr>
        <sz val="9"/>
        <rFont val="微软雅黑"/>
        <charset val="134"/>
      </rPr>
      <t>活动内容</t>
    </r>
  </si>
  <si>
    <r>
      <rPr>
        <sz val="9"/>
        <rFont val="微软雅黑"/>
        <charset val="134"/>
      </rPr>
      <t>讲课者</t>
    </r>
  </si>
  <si>
    <r>
      <rPr>
        <sz val="9"/>
        <rFont val="微软雅黑"/>
        <charset val="134"/>
      </rPr>
      <t>预计人数</t>
    </r>
  </si>
  <si>
    <r>
      <rPr>
        <sz val="9"/>
        <rFont val="微软雅黑"/>
        <charset val="134"/>
      </rPr>
      <t>餐饮招待</t>
    </r>
    <r>
      <rPr>
        <sz val="9"/>
        <rFont val="Arial"/>
        <charset val="134"/>
      </rPr>
      <t xml:space="preserve">  (CNY)</t>
    </r>
  </si>
  <si>
    <r>
      <rPr>
        <sz val="9"/>
        <rFont val="微软雅黑"/>
        <charset val="134"/>
      </rPr>
      <t>讲课费</t>
    </r>
    <r>
      <rPr>
        <sz val="9"/>
        <rFont val="Arial"/>
        <charset val="134"/>
      </rPr>
      <t xml:space="preserve">  (CNY)</t>
    </r>
  </si>
  <si>
    <r>
      <rPr>
        <sz val="9"/>
        <rFont val="微软雅黑"/>
        <charset val="134"/>
      </rPr>
      <t>资料制作</t>
    </r>
    <r>
      <rPr>
        <sz val="9"/>
        <rFont val="Arial"/>
        <charset val="134"/>
      </rPr>
      <t xml:space="preserve"> (CNY)</t>
    </r>
  </si>
  <si>
    <r>
      <rPr>
        <sz val="9"/>
        <rFont val="微软雅黑"/>
        <charset val="134"/>
      </rPr>
      <t>场地租赁</t>
    </r>
    <r>
      <rPr>
        <sz val="9"/>
        <rFont val="Arial"/>
        <charset val="134"/>
      </rPr>
      <t xml:space="preserve"> (CNY)</t>
    </r>
  </si>
  <si>
    <r>
      <rPr>
        <sz val="9"/>
        <rFont val="微软雅黑"/>
        <charset val="134"/>
      </rPr>
      <t>交通费</t>
    </r>
    <r>
      <rPr>
        <sz val="9"/>
        <rFont val="Arial"/>
        <charset val="134"/>
      </rPr>
      <t xml:space="preserve"> (CNY)</t>
    </r>
  </si>
  <si>
    <r>
      <rPr>
        <sz val="9"/>
        <rFont val="微软雅黑"/>
        <charset val="134"/>
      </rPr>
      <t>住宿费</t>
    </r>
    <r>
      <rPr>
        <sz val="9"/>
        <rFont val="Arial"/>
        <charset val="134"/>
      </rPr>
      <t xml:space="preserve">  (CNY)</t>
    </r>
  </si>
  <si>
    <r>
      <rPr>
        <sz val="9"/>
        <rFont val="微软雅黑"/>
        <charset val="134"/>
      </rPr>
      <t>申请费用合计</t>
    </r>
    <r>
      <rPr>
        <sz val="9"/>
        <rFont val="Arial"/>
        <charset val="134"/>
      </rPr>
      <t xml:space="preserve">  (CNY)</t>
    </r>
  </si>
  <si>
    <r>
      <rPr>
        <sz val="9"/>
        <rFont val="宋体"/>
        <charset val="134"/>
      </rPr>
      <t>市场部会议</t>
    </r>
  </si>
  <si>
    <t>华北一</t>
  </si>
  <si>
    <r>
      <rPr>
        <sz val="9"/>
        <rFont val="宋体"/>
        <charset val="134"/>
      </rPr>
      <t>徐华东</t>
    </r>
  </si>
  <si>
    <r>
      <rPr>
        <sz val="9"/>
        <rFont val="宋体"/>
        <charset val="134"/>
      </rPr>
      <t>袁新光</t>
    </r>
  </si>
  <si>
    <r>
      <rPr>
        <sz val="9"/>
        <rFont val="Arial"/>
        <charset val="134"/>
      </rPr>
      <t>2017.12.21</t>
    </r>
    <r>
      <rPr>
        <sz val="9"/>
        <rFont val="宋体"/>
        <charset val="134"/>
      </rPr>
      <t>晚上-已确定</t>
    </r>
  </si>
  <si>
    <r>
      <rPr>
        <sz val="9"/>
        <rFont val="微软雅黑"/>
        <charset val="134"/>
      </rPr>
      <t>区域会</t>
    </r>
  </si>
  <si>
    <r>
      <rPr>
        <sz val="9"/>
        <rFont val="宋体"/>
        <charset val="134"/>
      </rPr>
      <t>维固力</t>
    </r>
  </si>
  <si>
    <r>
      <rPr>
        <sz val="9"/>
        <rFont val="宋体"/>
        <charset val="134"/>
      </rPr>
      <t>北京</t>
    </r>
  </si>
  <si>
    <r>
      <rPr>
        <sz val="9"/>
        <color indexed="8"/>
        <rFont val="宋体"/>
        <charset val="134"/>
      </rPr>
      <t>区域内各大医院</t>
    </r>
  </si>
  <si>
    <r>
      <rPr>
        <sz val="9"/>
        <rFont val="宋体"/>
        <charset val="134"/>
      </rPr>
      <t>风湿科、骨科</t>
    </r>
  </si>
  <si>
    <r>
      <rPr>
        <sz val="9"/>
        <rFont val="微软雅黑"/>
        <charset val="134"/>
      </rPr>
      <t>骨关节炎的优化治疗</t>
    </r>
  </si>
  <si>
    <r>
      <rPr>
        <sz val="9"/>
        <color indexed="8"/>
        <rFont val="微软雅黑"/>
        <charset val="134"/>
      </rPr>
      <t>翁习生、田华、孙铁铮</t>
    </r>
  </si>
  <si>
    <r>
      <rPr>
        <sz val="9"/>
        <color theme="1"/>
        <rFont val="宋体"/>
        <charset val="134"/>
      </rPr>
      <t>餐费</t>
    </r>
    <r>
      <rPr>
        <sz val="9"/>
        <color theme="1"/>
        <rFont val="Arial"/>
        <charset val="134"/>
      </rPr>
      <t>3</t>
    </r>
    <r>
      <rPr>
        <sz val="9"/>
        <color theme="1"/>
        <rFont val="宋体"/>
        <charset val="134"/>
      </rPr>
      <t>万，讲课费</t>
    </r>
    <r>
      <rPr>
        <sz val="9"/>
        <color theme="1"/>
        <rFont val="Arial"/>
        <charset val="134"/>
      </rPr>
      <t>1</t>
    </r>
    <r>
      <rPr>
        <sz val="9"/>
        <color theme="1"/>
        <rFont val="宋体"/>
        <charset val="134"/>
      </rPr>
      <t>万，酒店普通五星or新四星</t>
    </r>
  </si>
  <si>
    <t>华北一名额是50人，华北2名额10人</t>
  </si>
  <si>
    <t>徐华东+马馨</t>
  </si>
  <si>
    <r>
      <rPr>
        <sz val="9"/>
        <rFont val="Arial"/>
        <charset val="134"/>
      </rPr>
      <t>2017.12.26-</t>
    </r>
    <r>
      <rPr>
        <sz val="9"/>
        <rFont val="宋体"/>
        <charset val="134"/>
      </rPr>
      <t>已确定</t>
    </r>
  </si>
  <si>
    <t>利加隆</t>
  </si>
  <si>
    <r>
      <rPr>
        <sz val="9"/>
        <rFont val="宋体"/>
        <charset val="134"/>
      </rPr>
      <t>肝病科、消化科</t>
    </r>
  </si>
  <si>
    <r>
      <rPr>
        <sz val="9"/>
        <rFont val="宋体"/>
        <charset val="134"/>
      </rPr>
      <t>肝纤维化诊治</t>
    </r>
  </si>
  <si>
    <r>
      <rPr>
        <sz val="9"/>
        <color indexed="8"/>
        <rFont val="微软雅黑"/>
        <charset val="134"/>
      </rPr>
      <t>魏来、张晶、欧哓娟</t>
    </r>
  </si>
  <si>
    <t>华北二</t>
  </si>
  <si>
    <t>马馨</t>
  </si>
  <si>
    <r>
      <rPr>
        <sz val="9"/>
        <rFont val="宋体"/>
        <charset val="134"/>
      </rPr>
      <t>孙翼豪</t>
    </r>
  </si>
  <si>
    <r>
      <rPr>
        <sz val="9"/>
        <rFont val="Arial"/>
        <charset val="134"/>
      </rPr>
      <t>2017.12.19-</t>
    </r>
    <r>
      <rPr>
        <sz val="9"/>
        <rFont val="宋体"/>
        <charset val="134"/>
      </rPr>
      <t>已确定</t>
    </r>
  </si>
  <si>
    <t>维固力</t>
  </si>
  <si>
    <r>
      <rPr>
        <sz val="9"/>
        <rFont val="宋体"/>
        <charset val="134"/>
      </rPr>
      <t>骨科风湿科等</t>
    </r>
  </si>
  <si>
    <r>
      <rPr>
        <sz val="9"/>
        <rFont val="Arial"/>
        <charset val="134"/>
      </rPr>
      <t>OA</t>
    </r>
    <r>
      <rPr>
        <sz val="9"/>
        <rFont val="微软雅黑"/>
        <charset val="134"/>
      </rPr>
      <t>诊疗新进展</t>
    </r>
  </si>
  <si>
    <r>
      <rPr>
        <sz val="9"/>
        <rFont val="宋体"/>
        <charset val="134"/>
      </rPr>
      <t>鲁世宝、曹永平、李玉军</t>
    </r>
  </si>
  <si>
    <r>
      <rPr>
        <sz val="9"/>
        <rFont val="宋体"/>
        <charset val="134"/>
      </rPr>
      <t>周洋</t>
    </r>
  </si>
  <si>
    <r>
      <rPr>
        <sz val="9"/>
        <rFont val="宋体"/>
        <charset val="134"/>
      </rPr>
      <t>徐金城</t>
    </r>
  </si>
  <si>
    <r>
      <rPr>
        <sz val="9"/>
        <rFont val="Arial"/>
        <charset val="134"/>
      </rPr>
      <t>2017.11.30-</t>
    </r>
    <r>
      <rPr>
        <sz val="9"/>
        <rFont val="宋体"/>
        <charset val="134"/>
      </rPr>
      <t>已确定</t>
    </r>
  </si>
  <si>
    <r>
      <rPr>
        <sz val="9"/>
        <rFont val="微软雅黑"/>
        <charset val="134"/>
      </rPr>
      <t>专家顾问咨询会议</t>
    </r>
  </si>
  <si>
    <r>
      <rPr>
        <sz val="9"/>
        <rFont val="宋体"/>
        <charset val="134"/>
      </rPr>
      <t>广州</t>
    </r>
  </si>
  <si>
    <r>
      <rPr>
        <sz val="9"/>
        <rFont val="微软雅黑"/>
        <charset val="134"/>
      </rPr>
      <t>骨性关节炎治疗进展</t>
    </r>
  </si>
  <si>
    <r>
      <rPr>
        <sz val="9"/>
        <rFont val="宋体"/>
        <charset val="134"/>
      </rPr>
      <t>古洁若、李天旺、程志安</t>
    </r>
  </si>
  <si>
    <r>
      <rPr>
        <sz val="9"/>
        <rFont val="Arial"/>
        <charset val="134"/>
      </rPr>
      <t>2018.1.11-</t>
    </r>
    <r>
      <rPr>
        <sz val="9"/>
        <rFont val="宋体"/>
        <charset val="134"/>
      </rPr>
      <t>已确定</t>
    </r>
    <r>
      <rPr>
        <sz val="9"/>
        <rFont val="Arial"/>
        <charset val="134"/>
      </rPr>
      <t xml:space="preserve"> </t>
    </r>
  </si>
  <si>
    <r>
      <rPr>
        <sz val="9"/>
        <rFont val="宋体"/>
        <charset val="134"/>
      </rPr>
      <t>骨科、风湿科</t>
    </r>
  </si>
  <si>
    <r>
      <rPr>
        <sz val="9"/>
        <rFont val="宋体"/>
        <charset val="134"/>
      </rPr>
      <t>蔡道章、张晓、徐栋梁</t>
    </r>
  </si>
  <si>
    <r>
      <rPr>
        <sz val="9"/>
        <rFont val="宋体"/>
        <charset val="134"/>
      </rPr>
      <t>熊军</t>
    </r>
  </si>
  <si>
    <r>
      <rPr>
        <sz val="9"/>
        <rFont val="宋体"/>
        <charset val="134"/>
      </rPr>
      <t>高辉</t>
    </r>
  </si>
  <si>
    <r>
      <rPr>
        <sz val="9"/>
        <rFont val="Arial"/>
        <charset val="134"/>
      </rPr>
      <t>2017.12.14-</t>
    </r>
    <r>
      <rPr>
        <sz val="9"/>
        <rFont val="宋体"/>
        <charset val="134"/>
      </rPr>
      <t>已确定</t>
    </r>
  </si>
  <si>
    <r>
      <rPr>
        <sz val="9"/>
        <rFont val="宋体"/>
        <charset val="134"/>
      </rPr>
      <t>武汉</t>
    </r>
  </si>
  <si>
    <r>
      <rPr>
        <sz val="9"/>
        <rFont val="宋体"/>
        <charset val="134"/>
      </rPr>
      <t>骨科，风湿科，干部科</t>
    </r>
  </si>
  <si>
    <r>
      <rPr>
        <sz val="9"/>
        <rFont val="微软雅黑"/>
        <charset val="134"/>
      </rPr>
      <t>骨关节炎的临床诊疗，专家共识解读</t>
    </r>
  </si>
  <si>
    <r>
      <rPr>
        <sz val="9"/>
        <rFont val="宋体"/>
        <charset val="134"/>
      </rPr>
      <t>邵增务，彭昊，董凌莉</t>
    </r>
    <r>
      <rPr>
        <sz val="9"/>
        <rFont val="Arial"/>
        <charset val="134"/>
      </rPr>
      <t>,</t>
    </r>
    <r>
      <rPr>
        <sz val="9"/>
        <rFont val="宋体"/>
        <charset val="134"/>
      </rPr>
      <t>张青松</t>
    </r>
  </si>
  <si>
    <r>
      <rPr>
        <sz val="9"/>
        <rFont val="Arial"/>
        <charset val="134"/>
      </rPr>
      <t>2017.12.29-</t>
    </r>
    <r>
      <rPr>
        <sz val="9"/>
        <rFont val="宋体"/>
        <charset val="134"/>
      </rPr>
      <t>已确定</t>
    </r>
  </si>
  <si>
    <r>
      <rPr>
        <sz val="9"/>
        <rFont val="宋体"/>
        <charset val="134"/>
      </rPr>
      <t>利加隆</t>
    </r>
  </si>
  <si>
    <r>
      <rPr>
        <sz val="9"/>
        <rFont val="宋体"/>
        <charset val="134"/>
      </rPr>
      <t>感染科，消化科，干部科</t>
    </r>
  </si>
  <si>
    <r>
      <rPr>
        <sz val="9"/>
        <rFont val="微软雅黑"/>
        <charset val="134"/>
      </rPr>
      <t>专家共识解读，保肝药物的临床应用</t>
    </r>
  </si>
  <si>
    <r>
      <rPr>
        <sz val="9"/>
        <rFont val="宋体"/>
        <charset val="134"/>
      </rPr>
      <t>宁琴，龚作炯，熊勇，揭盛华</t>
    </r>
  </si>
  <si>
    <r>
      <rPr>
        <sz val="9"/>
        <rFont val="宋体"/>
        <charset val="134"/>
      </rPr>
      <t>蔡洋林</t>
    </r>
  </si>
  <si>
    <r>
      <rPr>
        <sz val="9"/>
        <rFont val="宋体"/>
        <charset val="134"/>
      </rPr>
      <t>吕伟华</t>
    </r>
  </si>
  <si>
    <t>2017.12.20</t>
  </si>
  <si>
    <r>
      <rPr>
        <sz val="9"/>
        <rFont val="宋体"/>
        <charset val="134"/>
      </rPr>
      <t>南京</t>
    </r>
  </si>
  <si>
    <r>
      <rPr>
        <sz val="9"/>
        <rFont val="宋体"/>
        <charset val="134"/>
      </rPr>
      <t>骨科、风湿科等</t>
    </r>
  </si>
  <si>
    <r>
      <rPr>
        <sz val="9"/>
        <rFont val="微软雅黑"/>
        <charset val="134"/>
      </rPr>
      <t>骨性关节炎诊疗新进展</t>
    </r>
  </si>
  <si>
    <r>
      <rPr>
        <sz val="9"/>
        <rFont val="宋体"/>
        <charset val="134"/>
      </rPr>
      <t>翁文杰、王美美、沈计荣</t>
    </r>
  </si>
  <si>
    <r>
      <rPr>
        <sz val="9"/>
        <rFont val="宋体"/>
        <charset val="134"/>
      </rPr>
      <t>合计</t>
    </r>
  </si>
  <si>
    <r>
      <rPr>
        <sz val="9"/>
        <rFont val="宋体"/>
        <charset val="134"/>
      </rPr>
      <t>服务费</t>
    </r>
  </si>
  <si>
    <r>
      <rPr>
        <sz val="9"/>
        <rFont val="宋体"/>
        <charset val="134"/>
      </rPr>
      <t>税费</t>
    </r>
  </si>
  <si>
    <r>
      <rPr>
        <sz val="9"/>
        <rFont val="宋体"/>
        <charset val="134"/>
      </rPr>
      <t>总费用</t>
    </r>
    <r>
      <rPr>
        <sz val="9"/>
        <rFont val="Arial"/>
        <charset val="134"/>
      </rPr>
      <t xml:space="preserve"> (CNY)</t>
    </r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</si>
</sst>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1" formatCode="_ * #,##0_ ;_ * \-#,##0_ ;_ * &quot;-&quot;_ ;_ @_ "/>
    <numFmt numFmtId="176" formatCode="_ * #,##0_ ;_ * \-#,##0_ ;_ * &quot;-&quot;??_ ;_ @_ "/>
    <numFmt numFmtId="177" formatCode="#,##0_);[Red]\(#,##0\)"/>
    <numFmt numFmtId="178" formatCode="[$-F800]dddd\,\ mmmm\ dd\,\ yyyy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9"/>
      <color theme="1"/>
      <name val="Arial"/>
      <charset val="134"/>
    </font>
    <font>
      <b/>
      <sz val="11"/>
      <color theme="1"/>
      <name val="Arial"/>
      <charset val="134"/>
    </font>
    <font>
      <sz val="9"/>
      <name val="Arial"/>
      <charset val="134"/>
    </font>
    <font>
      <sz val="9"/>
      <name val="宋体"/>
      <charset val="134"/>
    </font>
    <font>
      <sz val="9"/>
      <color indexed="8"/>
      <name val="Arial"/>
      <charset val="134"/>
    </font>
    <font>
      <sz val="9"/>
      <color theme="1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2"/>
      <name val="Arial"/>
      <charset val="134"/>
    </font>
    <font>
      <b/>
      <sz val="11"/>
      <color theme="1"/>
      <name val="宋体"/>
      <charset val="134"/>
    </font>
    <font>
      <sz val="9"/>
      <name val="微软雅黑"/>
      <charset val="134"/>
    </font>
    <font>
      <sz val="9"/>
      <color indexed="8"/>
      <name val="宋体"/>
      <charset val="134"/>
    </font>
    <font>
      <sz val="9"/>
      <color indexed="8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8" fillId="22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>
      <alignment horizontal="justify" vertical="justify" textRotation="127" wrapText="1"/>
      <protection hidden="1"/>
    </xf>
    <xf numFmtId="0" fontId="10" fillId="0" borderId="0" applyNumberFormat="0" applyFill="0" applyBorder="0" applyAlignment="0" applyProtection="0">
      <alignment vertical="center"/>
    </xf>
    <xf numFmtId="0" fontId="0" fillId="17" borderId="14" applyNumberFormat="0" applyFon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5" fillId="25" borderId="17" applyNumberFormat="0" applyAlignment="0" applyProtection="0">
      <alignment vertical="center"/>
    </xf>
    <xf numFmtId="0" fontId="19" fillId="25" borderId="15" applyNumberFormat="0" applyAlignment="0" applyProtection="0">
      <alignment vertical="center"/>
    </xf>
    <xf numFmtId="0" fontId="28" fillId="37" borderId="18" applyNumberFormat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2" fillId="0" borderId="0">
      <alignment vertical="center"/>
    </xf>
    <xf numFmtId="0" fontId="27" fillId="0" borderId="0">
      <alignment vertical="center"/>
    </xf>
    <xf numFmtId="0" fontId="26" fillId="0" borderId="0">
      <alignment horizontal="justify" vertical="justify" textRotation="127" wrapText="1"/>
      <protection hidden="1"/>
    </xf>
    <xf numFmtId="43" fontId="27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2" xfId="54" applyFont="1" applyFill="1" applyBorder="1" applyAlignment="1" applyProtection="1">
      <alignment horizontal="center" vertical="center"/>
    </xf>
    <xf numFmtId="0" fontId="4" fillId="2" borderId="3" xfId="54" applyFont="1" applyFill="1" applyBorder="1" applyAlignment="1" applyProtection="1">
      <alignment horizontal="center" vertical="center"/>
    </xf>
    <xf numFmtId="0" fontId="3" fillId="2" borderId="4" xfId="54" applyFont="1" applyFill="1" applyBorder="1" applyAlignment="1" applyProtection="1">
      <alignment horizontal="center" vertical="center"/>
    </xf>
    <xf numFmtId="178" fontId="3" fillId="2" borderId="4" xfId="54" applyNumberFormat="1" applyFont="1" applyFill="1" applyBorder="1" applyAlignment="1" applyProtection="1">
      <alignment horizontal="center" vertical="center"/>
      <protection locked="0"/>
    </xf>
    <xf numFmtId="0" fontId="3" fillId="2" borderId="4" xfId="54" applyFont="1" applyFill="1" applyBorder="1" applyAlignment="1" applyProtection="1">
      <alignment horizontal="center" vertical="center"/>
      <protection locked="0"/>
    </xf>
    <xf numFmtId="0" fontId="3" fillId="0" borderId="5" xfId="56" applyFont="1" applyFill="1" applyBorder="1" applyAlignment="1" applyProtection="1">
      <alignment horizontal="center" vertical="center"/>
    </xf>
    <xf numFmtId="0" fontId="4" fillId="0" borderId="6" xfId="56" applyFont="1" applyFill="1" applyBorder="1" applyAlignment="1" applyProtection="1">
      <alignment horizontal="center" vertical="center"/>
    </xf>
    <xf numFmtId="0" fontId="3" fillId="3" borderId="7" xfId="13" applyFont="1" applyFill="1" applyBorder="1" applyAlignment="1" applyProtection="1">
      <alignment horizontal="center" vertical="center" wrapText="1"/>
      <protection locked="0"/>
    </xf>
    <xf numFmtId="0" fontId="3" fillId="0" borderId="7" xfId="13" applyFont="1" applyFill="1" applyBorder="1" applyAlignment="1" applyProtection="1">
      <alignment horizontal="center" vertical="center" wrapText="1"/>
      <protection locked="0"/>
    </xf>
    <xf numFmtId="178" fontId="3" fillId="4" borderId="7" xfId="13" applyNumberFormat="1" applyFont="1" applyFill="1" applyBorder="1" applyAlignment="1" applyProtection="1">
      <alignment horizontal="center" vertical="center" wrapText="1"/>
      <protection hidden="1"/>
    </xf>
    <xf numFmtId="0" fontId="3" fillId="0" borderId="7" xfId="53" applyFont="1" applyBorder="1" applyAlignment="1">
      <alignment horizontal="center" vertical="center"/>
    </xf>
    <xf numFmtId="0" fontId="3" fillId="3" borderId="7" xfId="54" applyFont="1" applyFill="1" applyBorder="1" applyAlignment="1" applyProtection="1">
      <alignment horizontal="center" vertical="center"/>
      <protection locked="0"/>
    </xf>
    <xf numFmtId="0" fontId="4" fillId="2" borderId="7" xfId="13" applyFont="1" applyFill="1" applyBorder="1" applyAlignment="1" applyProtection="1">
      <alignment horizontal="center" vertical="center" wrapText="1"/>
      <protection locked="0"/>
    </xf>
    <xf numFmtId="0" fontId="4" fillId="3" borderId="7" xfId="54" applyFont="1" applyFill="1" applyBorder="1" applyAlignment="1" applyProtection="1">
      <alignment horizontal="center" vertical="center"/>
      <protection locked="0"/>
    </xf>
    <xf numFmtId="0" fontId="4" fillId="0" borderId="7" xfId="13" applyFont="1" applyFill="1" applyBorder="1" applyAlignment="1" applyProtection="1">
      <alignment horizontal="center" vertical="center" wrapText="1"/>
      <protection locked="0"/>
    </xf>
    <xf numFmtId="0" fontId="3" fillId="0" borderId="7" xfId="13" applyFont="1" applyFill="1" applyBorder="1" applyAlignment="1">
      <alignment horizontal="center" vertical="center"/>
      <protection hidden="1"/>
    </xf>
    <xf numFmtId="0" fontId="4" fillId="0" borderId="7" xfId="54" applyFont="1" applyFill="1" applyBorder="1" applyAlignment="1" applyProtection="1">
      <alignment horizontal="center" vertical="center"/>
      <protection locked="0"/>
    </xf>
    <xf numFmtId="0" fontId="3" fillId="0" borderId="6" xfId="56" applyFont="1" applyFill="1" applyBorder="1" applyAlignment="1" applyProtection="1">
      <alignment horizontal="center" vertical="center"/>
    </xf>
    <xf numFmtId="0" fontId="3" fillId="0" borderId="7" xfId="54" applyFont="1" applyFill="1" applyBorder="1" applyAlignment="1" applyProtection="1">
      <alignment horizontal="center" vertical="center"/>
      <protection locked="0"/>
    </xf>
    <xf numFmtId="178" fontId="3" fillId="0" borderId="4" xfId="13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54" applyFont="1" applyFill="1" applyBorder="1" applyAlignment="1" applyProtection="1">
      <alignment horizontal="center" vertical="center"/>
    </xf>
    <xf numFmtId="0" fontId="3" fillId="2" borderId="4" xfId="54" applyFont="1" applyFill="1" applyBorder="1" applyAlignment="1" applyProtection="1">
      <alignment horizontal="center" vertical="center" wrapText="1"/>
      <protection locked="0"/>
    </xf>
    <xf numFmtId="177" fontId="3" fillId="2" borderId="4" xfId="54" applyNumberFormat="1" applyFont="1" applyFill="1" applyBorder="1" applyAlignment="1" applyProtection="1">
      <alignment horizontal="center" vertical="center"/>
      <protection locked="0"/>
    </xf>
    <xf numFmtId="177" fontId="3" fillId="5" borderId="4" xfId="59" applyNumberFormat="1" applyFont="1" applyFill="1" applyBorder="1" applyAlignment="1" applyProtection="1">
      <alignment horizontal="center" vertical="center"/>
      <protection locked="0"/>
    </xf>
    <xf numFmtId="0" fontId="5" fillId="6" borderId="7" xfId="55" applyFont="1" applyFill="1" applyBorder="1" applyAlignment="1" applyProtection="1">
      <alignment horizontal="center" vertical="center"/>
      <protection locked="0"/>
    </xf>
    <xf numFmtId="0" fontId="5" fillId="6" borderId="8" xfId="58" applyFont="1" applyFill="1" applyBorder="1" applyAlignment="1" applyProtection="1">
      <alignment horizontal="center" vertical="center" wrapText="1"/>
      <protection locked="0"/>
    </xf>
    <xf numFmtId="0" fontId="3" fillId="6" borderId="7" xfId="52" applyFont="1" applyFill="1" applyBorder="1" applyAlignment="1" applyProtection="1">
      <alignment horizontal="center" vertical="center"/>
    </xf>
    <xf numFmtId="177" fontId="3" fillId="6" borderId="7" xfId="59" applyNumberFormat="1" applyFont="1" applyFill="1" applyBorder="1" applyAlignment="1" applyProtection="1">
      <alignment horizontal="center" vertical="center"/>
      <protection locked="0"/>
    </xf>
    <xf numFmtId="177" fontId="3" fillId="6" borderId="7" xfId="52" applyNumberFormat="1" applyFont="1" applyFill="1" applyBorder="1" applyAlignment="1" applyProtection="1">
      <alignment horizontal="center" vertical="center"/>
    </xf>
    <xf numFmtId="0" fontId="3" fillId="3" borderId="8" xfId="13" applyFont="1" applyFill="1" applyBorder="1" applyAlignment="1" applyProtection="1">
      <alignment horizontal="center" vertical="center" wrapText="1"/>
      <protection locked="0"/>
    </xf>
    <xf numFmtId="0" fontId="3" fillId="3" borderId="7" xfId="57" applyFont="1" applyFill="1" applyBorder="1" applyAlignment="1" applyProtection="1">
      <alignment horizontal="center" vertical="center"/>
    </xf>
    <xf numFmtId="0" fontId="3" fillId="0" borderId="7" xfId="57" applyFont="1" applyFill="1" applyBorder="1" applyAlignment="1" applyProtection="1">
      <alignment horizontal="center" vertical="center"/>
    </xf>
    <xf numFmtId="177" fontId="3" fillId="0" borderId="7" xfId="54" applyNumberFormat="1" applyFont="1" applyFill="1" applyBorder="1" applyAlignment="1" applyProtection="1">
      <alignment horizontal="center" vertical="center"/>
    </xf>
    <xf numFmtId="177" fontId="1" fillId="0" borderId="7" xfId="0" applyNumberFormat="1" applyFont="1" applyFill="1" applyBorder="1" applyAlignment="1">
      <alignment horizontal="center" vertical="center"/>
    </xf>
    <xf numFmtId="0" fontId="3" fillId="0" borderId="7" xfId="54" applyFont="1" applyFill="1" applyBorder="1" applyAlignment="1" applyProtection="1">
      <alignment horizontal="center" vertical="center"/>
    </xf>
    <xf numFmtId="177" fontId="3" fillId="0" borderId="7" xfId="54" applyNumberFormat="1" applyFont="1" applyFill="1" applyBorder="1" applyAlignment="1" applyProtection="1">
      <alignment horizontal="center" vertical="center"/>
      <protection locked="0"/>
    </xf>
    <xf numFmtId="177" fontId="3" fillId="2" borderId="9" xfId="58" applyNumberFormat="1" applyFont="1" applyFill="1" applyBorder="1" applyAlignment="1" applyProtection="1">
      <alignment horizontal="center" vertical="center"/>
    </xf>
    <xf numFmtId="177" fontId="5" fillId="6" borderId="7" xfId="52" applyNumberFormat="1" applyFont="1" applyFill="1" applyBorder="1" applyAlignment="1" applyProtection="1">
      <alignment horizontal="center" vertical="center"/>
    </xf>
    <xf numFmtId="177" fontId="5" fillId="0" borderId="7" xfId="59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7" fontId="3" fillId="3" borderId="7" xfId="57" applyNumberFormat="1" applyFont="1" applyFill="1" applyBorder="1" applyAlignment="1" applyProtection="1">
      <alignment horizontal="center" vertical="center"/>
    </xf>
    <xf numFmtId="177" fontId="3" fillId="0" borderId="7" xfId="23" applyNumberFormat="1" applyFont="1" applyFill="1" applyBorder="1" applyAlignment="1">
      <alignment horizontal="center" vertical="center"/>
    </xf>
    <xf numFmtId="177" fontId="3" fillId="0" borderId="7" xfId="2" applyNumberFormat="1" applyFont="1" applyFill="1" applyBorder="1" applyAlignment="1" applyProtection="1">
      <alignment horizontal="center" vertical="center"/>
      <protection locked="0"/>
    </xf>
    <xf numFmtId="177" fontId="3" fillId="0" borderId="7" xfId="57" applyNumberFormat="1" applyFont="1" applyFill="1" applyBorder="1" applyAlignment="1" applyProtection="1">
      <alignment horizontal="center" vertical="center"/>
    </xf>
    <xf numFmtId="177" fontId="3" fillId="0" borderId="10" xfId="23" applyNumberFormat="1" applyFont="1" applyFill="1" applyBorder="1" applyAlignment="1">
      <alignment horizontal="center" vertical="center"/>
    </xf>
    <xf numFmtId="0" fontId="3" fillId="2" borderId="7" xfId="54" applyFont="1" applyFill="1" applyBorder="1" applyAlignment="1" applyProtection="1">
      <alignment horizontal="center" vertical="center"/>
    </xf>
    <xf numFmtId="9" fontId="1" fillId="0" borderId="7" xfId="0" applyNumberFormat="1" applyFont="1" applyBorder="1" applyAlignment="1">
      <alignment horizontal="center" vertical="center"/>
    </xf>
    <xf numFmtId="176" fontId="1" fillId="2" borderId="7" xfId="9" applyNumberFormat="1" applyFont="1" applyFill="1" applyBorder="1" applyAlignment="1">
      <alignment horizontal="center" vertical="center"/>
    </xf>
  </cellXfs>
  <cellStyles count="60">
    <cellStyle name="常规" xfId="0" builtinId="0"/>
    <cellStyle name="货币[0]" xfId="1" builtinId="7"/>
    <cellStyle name="千位分隔 3 9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常规_Sheet1 2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千位分隔 2 11" xfId="23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ormal" xfId="52"/>
    <cellStyle name="常规 2" xfId="53"/>
    <cellStyle name="常规 3" xfId="54"/>
    <cellStyle name="常规 3 2 3" xfId="55"/>
    <cellStyle name="常规 5 2 2 2" xfId="56"/>
    <cellStyle name="常规 5 5 2" xfId="57"/>
    <cellStyle name="常规_Sheet1" xfId="58"/>
    <cellStyle name="千位分隔 2 10 3 2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tabSelected="1" workbookViewId="0">
      <pane xSplit="9" ySplit="2" topLeftCell="J3" activePane="bottomRight" state="frozen"/>
      <selection/>
      <selection pane="topRight"/>
      <selection pane="bottomLeft"/>
      <selection pane="bottomRight" activeCell="H15" sqref="H15"/>
    </sheetView>
  </sheetViews>
  <sheetFormatPr defaultColWidth="9" defaultRowHeight="12"/>
  <cols>
    <col min="1" max="1" width="10.5" style="1" customWidth="1"/>
    <col min="2" max="2" width="26.25" style="1" hidden="1" customWidth="1"/>
    <col min="3" max="3" width="8.875" style="1" customWidth="1"/>
    <col min="4" max="4" width="6" style="1" customWidth="1"/>
    <col min="5" max="5" width="9" style="1"/>
    <col min="6" max="6" width="16.625" style="1" customWidth="1"/>
    <col min="7" max="7" width="13.875" style="1" customWidth="1"/>
    <col min="8" max="9" width="6.25" style="1" customWidth="1"/>
    <col min="10" max="10" width="16.125" style="1" customWidth="1"/>
    <col min="11" max="11" width="17.875" style="1" customWidth="1"/>
    <col min="12" max="12" width="25.5" style="1" customWidth="1"/>
    <col min="13" max="13" width="22.25" style="1" customWidth="1"/>
    <col min="14" max="14" width="9" style="1"/>
    <col min="15" max="15" width="12.875" style="1" customWidth="1"/>
    <col min="16" max="16" width="11.25" style="1" customWidth="1"/>
    <col min="17" max="18" width="12.375" style="1" customWidth="1"/>
    <col min="19" max="19" width="10.625" style="1" customWidth="1"/>
    <col min="20" max="20" width="10.5" style="1" customWidth="1"/>
    <col min="21" max="21" width="16.25" style="1" customWidth="1"/>
    <col min="22" max="22" width="39.25" style="1" customWidth="1"/>
    <col min="23" max="16384" width="9" style="1"/>
  </cols>
  <sheetData>
    <row r="1" ht="15.75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14.25" spans="1:21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7" t="s">
        <v>8</v>
      </c>
      <c r="I2" s="7" t="s">
        <v>9</v>
      </c>
      <c r="J2" s="24" t="s">
        <v>10</v>
      </c>
      <c r="K2" s="24" t="s">
        <v>11</v>
      </c>
      <c r="L2" s="24" t="s">
        <v>12</v>
      </c>
      <c r="M2" s="7" t="s">
        <v>13</v>
      </c>
      <c r="N2" s="25" t="s">
        <v>14</v>
      </c>
      <c r="O2" s="26" t="s">
        <v>15</v>
      </c>
      <c r="P2" s="26" t="s">
        <v>16</v>
      </c>
      <c r="Q2" s="26" t="s">
        <v>17</v>
      </c>
      <c r="R2" s="26" t="s">
        <v>18</v>
      </c>
      <c r="S2" s="26" t="s">
        <v>19</v>
      </c>
      <c r="T2" s="26" t="s">
        <v>20</v>
      </c>
      <c r="U2" s="39" t="s">
        <v>21</v>
      </c>
    </row>
    <row r="3" ht="14.25" spans="1:22">
      <c r="A3" s="8" t="s">
        <v>22</v>
      </c>
      <c r="B3" s="9" t="s">
        <v>23</v>
      </c>
      <c r="C3" s="10" t="s">
        <v>24</v>
      </c>
      <c r="D3" s="11" t="s">
        <v>25</v>
      </c>
      <c r="E3" s="11" t="s">
        <v>25</v>
      </c>
      <c r="F3" s="12" t="s">
        <v>26</v>
      </c>
      <c r="G3" s="13" t="s">
        <v>27</v>
      </c>
      <c r="H3" s="14" t="s">
        <v>28</v>
      </c>
      <c r="I3" s="14" t="s">
        <v>29</v>
      </c>
      <c r="J3" s="27" t="s">
        <v>30</v>
      </c>
      <c r="K3" s="11" t="s">
        <v>31</v>
      </c>
      <c r="L3" s="10" t="s">
        <v>32</v>
      </c>
      <c r="M3" s="28" t="s">
        <v>33</v>
      </c>
      <c r="N3" s="29">
        <v>90</v>
      </c>
      <c r="O3" s="30">
        <v>27000</v>
      </c>
      <c r="P3" s="31">
        <v>10000</v>
      </c>
      <c r="Q3" s="31">
        <v>6000</v>
      </c>
      <c r="R3" s="31">
        <v>8000</v>
      </c>
      <c r="S3" s="40">
        <v>15000</v>
      </c>
      <c r="T3" s="40"/>
      <c r="U3" s="41">
        <f t="shared" ref="U3:U9" si="0">SUM(O3:T3)</f>
        <v>66000</v>
      </c>
      <c r="V3" s="42" t="s">
        <v>34</v>
      </c>
    </row>
    <row r="4" ht="14.25" spans="1:21">
      <c r="A4" s="8" t="s">
        <v>22</v>
      </c>
      <c r="B4" s="9" t="s">
        <v>35</v>
      </c>
      <c r="C4" s="15" t="s">
        <v>36</v>
      </c>
      <c r="D4" s="11" t="s">
        <v>25</v>
      </c>
      <c r="E4" s="11" t="s">
        <v>25</v>
      </c>
      <c r="F4" s="12" t="s">
        <v>37</v>
      </c>
      <c r="G4" s="13" t="s">
        <v>27</v>
      </c>
      <c r="H4" s="16" t="s">
        <v>38</v>
      </c>
      <c r="I4" s="14" t="s">
        <v>29</v>
      </c>
      <c r="J4" s="27" t="s">
        <v>30</v>
      </c>
      <c r="K4" s="10" t="s">
        <v>39</v>
      </c>
      <c r="L4" s="32" t="s">
        <v>40</v>
      </c>
      <c r="M4" s="28" t="s">
        <v>41</v>
      </c>
      <c r="N4" s="33">
        <v>60</v>
      </c>
      <c r="O4" s="30">
        <v>18000</v>
      </c>
      <c r="P4" s="31">
        <v>10000</v>
      </c>
      <c r="Q4" s="31">
        <v>6000</v>
      </c>
      <c r="R4" s="31">
        <v>8000</v>
      </c>
      <c r="S4" s="40">
        <v>16000</v>
      </c>
      <c r="T4" s="43"/>
      <c r="U4" s="44">
        <f t="shared" si="0"/>
        <v>58000</v>
      </c>
    </row>
    <row r="5" ht="14.25" spans="1:21">
      <c r="A5" s="8" t="s">
        <v>22</v>
      </c>
      <c r="B5" s="9" t="s">
        <v>42</v>
      </c>
      <c r="C5" s="17" t="s">
        <v>43</v>
      </c>
      <c r="D5" s="11" t="s">
        <v>44</v>
      </c>
      <c r="E5" s="18" t="s">
        <v>44</v>
      </c>
      <c r="F5" s="12" t="s">
        <v>45</v>
      </c>
      <c r="G5" s="13" t="s">
        <v>27</v>
      </c>
      <c r="H5" s="19" t="s">
        <v>46</v>
      </c>
      <c r="I5" s="14" t="s">
        <v>29</v>
      </c>
      <c r="J5" s="27" t="s">
        <v>30</v>
      </c>
      <c r="K5" s="11" t="s">
        <v>47</v>
      </c>
      <c r="L5" s="11" t="s">
        <v>48</v>
      </c>
      <c r="M5" s="11" t="s">
        <v>49</v>
      </c>
      <c r="N5" s="34">
        <v>50</v>
      </c>
      <c r="O5" s="35">
        <v>15000</v>
      </c>
      <c r="P5" s="36">
        <v>5000</v>
      </c>
      <c r="Q5" s="45"/>
      <c r="R5" s="35">
        <v>25000</v>
      </c>
      <c r="S5" s="45">
        <v>5000</v>
      </c>
      <c r="T5" s="46"/>
      <c r="U5" s="44">
        <f t="shared" si="0"/>
        <v>50000</v>
      </c>
    </row>
    <row r="6" ht="14.25" spans="1:21">
      <c r="A6" s="8" t="s">
        <v>22</v>
      </c>
      <c r="B6" s="20"/>
      <c r="C6" s="11" t="s">
        <v>50</v>
      </c>
      <c r="D6" s="11" t="s">
        <v>51</v>
      </c>
      <c r="E6" s="18" t="s">
        <v>51</v>
      </c>
      <c r="F6" s="12" t="s">
        <v>52</v>
      </c>
      <c r="G6" s="13" t="s">
        <v>53</v>
      </c>
      <c r="H6" s="21" t="s">
        <v>28</v>
      </c>
      <c r="I6" s="14" t="s">
        <v>54</v>
      </c>
      <c r="J6" s="27" t="s">
        <v>30</v>
      </c>
      <c r="K6" s="11" t="s">
        <v>31</v>
      </c>
      <c r="L6" s="11" t="s">
        <v>55</v>
      </c>
      <c r="M6" s="11" t="s">
        <v>56</v>
      </c>
      <c r="N6" s="34">
        <v>20</v>
      </c>
      <c r="O6" s="35">
        <v>6000</v>
      </c>
      <c r="P6" s="36">
        <v>19100</v>
      </c>
      <c r="Q6" s="45"/>
      <c r="R6" s="35">
        <v>2000</v>
      </c>
      <c r="S6" s="45">
        <v>1900</v>
      </c>
      <c r="T6" s="46"/>
      <c r="U6" s="44">
        <f t="shared" si="0"/>
        <v>29000</v>
      </c>
    </row>
    <row r="7" ht="14.25" spans="1:21">
      <c r="A7" s="8" t="s">
        <v>22</v>
      </c>
      <c r="B7" s="20"/>
      <c r="C7" s="11" t="s">
        <v>50</v>
      </c>
      <c r="D7" s="11" t="s">
        <v>51</v>
      </c>
      <c r="E7" s="18" t="s">
        <v>51</v>
      </c>
      <c r="F7" s="12" t="s">
        <v>57</v>
      </c>
      <c r="G7" s="13" t="s">
        <v>53</v>
      </c>
      <c r="H7" s="21" t="s">
        <v>28</v>
      </c>
      <c r="I7" s="14" t="s">
        <v>54</v>
      </c>
      <c r="J7" s="27" t="s">
        <v>30</v>
      </c>
      <c r="K7" s="11" t="s">
        <v>58</v>
      </c>
      <c r="L7" s="11" t="s">
        <v>55</v>
      </c>
      <c r="M7" s="11" t="s">
        <v>59</v>
      </c>
      <c r="N7" s="34">
        <v>20</v>
      </c>
      <c r="O7" s="35">
        <v>6000</v>
      </c>
      <c r="P7" s="36">
        <v>19100</v>
      </c>
      <c r="Q7" s="45"/>
      <c r="R7" s="35">
        <v>2000</v>
      </c>
      <c r="S7" s="45">
        <v>1900</v>
      </c>
      <c r="T7" s="46"/>
      <c r="U7" s="44">
        <f t="shared" si="0"/>
        <v>29000</v>
      </c>
    </row>
    <row r="8" ht="14.25" spans="1:21">
      <c r="A8" s="8" t="s">
        <v>22</v>
      </c>
      <c r="B8" s="20"/>
      <c r="C8" s="11" t="s">
        <v>60</v>
      </c>
      <c r="D8" s="11" t="s">
        <v>61</v>
      </c>
      <c r="E8" s="18" t="s">
        <v>61</v>
      </c>
      <c r="F8" s="12" t="s">
        <v>62</v>
      </c>
      <c r="G8" s="13" t="s">
        <v>27</v>
      </c>
      <c r="H8" s="21" t="s">
        <v>28</v>
      </c>
      <c r="I8" s="14" t="s">
        <v>63</v>
      </c>
      <c r="J8" s="27" t="s">
        <v>30</v>
      </c>
      <c r="K8" s="11" t="s">
        <v>64</v>
      </c>
      <c r="L8" s="11" t="s">
        <v>65</v>
      </c>
      <c r="M8" s="11" t="s">
        <v>66</v>
      </c>
      <c r="N8" s="34">
        <v>70</v>
      </c>
      <c r="O8" s="35">
        <v>21000</v>
      </c>
      <c r="P8" s="36">
        <v>8000</v>
      </c>
      <c r="Q8" s="45">
        <v>1000</v>
      </c>
      <c r="R8" s="35">
        <v>5000</v>
      </c>
      <c r="S8" s="45">
        <v>10000</v>
      </c>
      <c r="T8" s="46"/>
      <c r="U8" s="44">
        <f t="shared" si="0"/>
        <v>45000</v>
      </c>
    </row>
    <row r="9" ht="15" spans="1:21">
      <c r="A9" s="8" t="s">
        <v>22</v>
      </c>
      <c r="B9" s="20"/>
      <c r="C9" s="11" t="s">
        <v>60</v>
      </c>
      <c r="D9" s="11" t="s">
        <v>61</v>
      </c>
      <c r="E9" s="18" t="s">
        <v>61</v>
      </c>
      <c r="F9" s="12" t="s">
        <v>67</v>
      </c>
      <c r="G9" s="13" t="s">
        <v>27</v>
      </c>
      <c r="H9" s="21" t="s">
        <v>68</v>
      </c>
      <c r="I9" s="14" t="s">
        <v>63</v>
      </c>
      <c r="J9" s="27" t="s">
        <v>30</v>
      </c>
      <c r="K9" s="11" t="s">
        <v>69</v>
      </c>
      <c r="L9" s="11" t="s">
        <v>70</v>
      </c>
      <c r="M9" s="37" t="s">
        <v>71</v>
      </c>
      <c r="N9" s="38">
        <v>70</v>
      </c>
      <c r="O9" s="35">
        <v>21000</v>
      </c>
      <c r="P9" s="36">
        <v>8000</v>
      </c>
      <c r="Q9" s="45">
        <v>1000</v>
      </c>
      <c r="R9" s="35">
        <v>5000</v>
      </c>
      <c r="S9" s="45">
        <v>10000</v>
      </c>
      <c r="T9" s="45"/>
      <c r="U9" s="44">
        <f t="shared" si="0"/>
        <v>45000</v>
      </c>
    </row>
    <row r="10" ht="15" spans="1:21">
      <c r="A10" s="8" t="s">
        <v>22</v>
      </c>
      <c r="B10" s="20"/>
      <c r="C10" s="11" t="s">
        <v>72</v>
      </c>
      <c r="D10" s="11" t="s">
        <v>73</v>
      </c>
      <c r="E10" s="18" t="s">
        <v>73</v>
      </c>
      <c r="F10" s="22" t="s">
        <v>74</v>
      </c>
      <c r="G10" s="13" t="s">
        <v>27</v>
      </c>
      <c r="H10" s="21" t="s">
        <v>28</v>
      </c>
      <c r="I10" s="14" t="s">
        <v>75</v>
      </c>
      <c r="J10" s="27" t="s">
        <v>30</v>
      </c>
      <c r="K10" s="11" t="s">
        <v>76</v>
      </c>
      <c r="L10" s="11" t="s">
        <v>77</v>
      </c>
      <c r="M10" s="11" t="s">
        <v>78</v>
      </c>
      <c r="N10" s="34">
        <v>70</v>
      </c>
      <c r="O10" s="35">
        <v>21000</v>
      </c>
      <c r="P10" s="36">
        <v>7500</v>
      </c>
      <c r="Q10" s="45"/>
      <c r="R10" s="35">
        <v>8000</v>
      </c>
      <c r="S10" s="45">
        <v>8500</v>
      </c>
      <c r="T10" s="46"/>
      <c r="U10" s="47">
        <v>45000</v>
      </c>
    </row>
    <row r="11" spans="1:21">
      <c r="A11" s="3" t="s">
        <v>79</v>
      </c>
      <c r="B11" s="23"/>
      <c r="C11" s="5"/>
      <c r="D11" s="5"/>
      <c r="E11" s="5"/>
      <c r="F11" s="6"/>
      <c r="G11" s="7"/>
      <c r="H11" s="7"/>
      <c r="I11" s="7"/>
      <c r="J11" s="24"/>
      <c r="K11" s="24"/>
      <c r="L11" s="24"/>
      <c r="M11" s="7"/>
      <c r="N11" s="25"/>
      <c r="O11" s="26">
        <f t="shared" ref="O11:U11" si="1">SUM(O3:O10)</f>
        <v>135000</v>
      </c>
      <c r="P11" s="26">
        <f t="shared" si="1"/>
        <v>86700</v>
      </c>
      <c r="Q11" s="26">
        <f t="shared" si="1"/>
        <v>14000</v>
      </c>
      <c r="R11" s="26">
        <f t="shared" si="1"/>
        <v>63000</v>
      </c>
      <c r="S11" s="26">
        <f t="shared" si="1"/>
        <v>68300</v>
      </c>
      <c r="T11" s="26">
        <f t="shared" si="1"/>
        <v>0</v>
      </c>
      <c r="U11" s="39">
        <f t="shared" si="1"/>
        <v>367000</v>
      </c>
    </row>
    <row r="13" spans="20:21">
      <c r="T13" s="48" t="s">
        <v>80</v>
      </c>
      <c r="U13" s="49">
        <v>0.08</v>
      </c>
    </row>
    <row r="14" spans="20:21">
      <c r="T14" s="48" t="s">
        <v>81</v>
      </c>
      <c r="U14" s="49">
        <v>0.06</v>
      </c>
    </row>
    <row r="15" spans="20:21">
      <c r="T15" s="48" t="s">
        <v>82</v>
      </c>
      <c r="U15" s="50">
        <f>U11*1.08*1.06</f>
        <v>420141.6</v>
      </c>
    </row>
  </sheetData>
  <mergeCells count="1">
    <mergeCell ref="A1:L1"/>
  </mergeCells>
  <pageMargins left="0.699305555555556" right="0.699305555555556" top="0.75" bottom="0.75" header="0.3" footer="0.3"/>
  <pageSetup paperSize="9" orientation="portrait" horizontalDpi="300" verticalDpi="3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gao</dc:creator>
  <cp:lastModifiedBy>andre</cp:lastModifiedBy>
  <dcterms:created xsi:type="dcterms:W3CDTF">2017-11-13T02:19:00Z</dcterms:created>
  <dcterms:modified xsi:type="dcterms:W3CDTF">2018-01-09T05:55:55Z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