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mice\Desktop\三亚报销\"/>
    </mc:Choice>
  </mc:AlternateContent>
  <xr:revisionPtr revIDLastSave="0" documentId="13_ncr:1_{62FA4E07-64A8-4761-96B5-A00E0129163E}" xr6:coauthVersionLast="47" xr6:coauthVersionMax="47" xr10:uidLastSave="{00000000-0000-0000-0000-000000000000}"/>
  <bookViews>
    <workbookView xWindow="-110" yWindow="-110" windowWidth="22620" windowHeight="1350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2" l="1"/>
  <c r="B29" i="2" s="1"/>
  <c r="I26" i="2"/>
  <c r="G29" i="2" s="1"/>
  <c r="H55" i="3"/>
  <c r="G26" i="2"/>
  <c r="G54" i="3"/>
  <c r="F54" i="3"/>
  <c r="D54" i="3"/>
  <c r="C54" i="3"/>
  <c r="H53" i="3"/>
  <c r="H52" i="3"/>
  <c r="H51" i="3"/>
  <c r="H50" i="3"/>
  <c r="H49" i="3"/>
  <c r="H48" i="3"/>
  <c r="H47" i="3"/>
  <c r="E47" i="3"/>
  <c r="E54" i="3" s="1"/>
  <c r="G46" i="3"/>
  <c r="F46" i="3"/>
  <c r="D46" i="3"/>
  <c r="C46" i="3"/>
  <c r="H45" i="3"/>
  <c r="H44" i="3"/>
  <c r="H43" i="3"/>
  <c r="H46" i="3" s="1"/>
  <c r="E43" i="3"/>
  <c r="E46" i="3" s="1"/>
  <c r="G42" i="3"/>
  <c r="F42" i="3"/>
  <c r="D42" i="3"/>
  <c r="C42" i="3"/>
  <c r="H41" i="3"/>
  <c r="H40" i="3"/>
  <c r="H42" i="3" s="1"/>
  <c r="E40" i="3"/>
  <c r="E42" i="3" s="1"/>
  <c r="G39" i="3"/>
  <c r="F39" i="3"/>
  <c r="D39" i="3"/>
  <c r="C39" i="3"/>
  <c r="H38" i="3"/>
  <c r="H37" i="3"/>
  <c r="H36" i="3"/>
  <c r="H35" i="3"/>
  <c r="E35" i="3"/>
  <c r="E39" i="3" s="1"/>
  <c r="G34" i="3"/>
  <c r="F34" i="3"/>
  <c r="D34" i="3"/>
  <c r="C34" i="3"/>
  <c r="H33" i="3"/>
  <c r="H32" i="3"/>
  <c r="H31" i="3"/>
  <c r="H30" i="3"/>
  <c r="E30" i="3"/>
  <c r="E34" i="3" s="1"/>
  <c r="G29" i="3"/>
  <c r="F29" i="3"/>
  <c r="D29" i="3"/>
  <c r="C29" i="3"/>
  <c r="H28" i="3"/>
  <c r="H27" i="3"/>
  <c r="E27" i="3"/>
  <c r="E29" i="3" s="1"/>
  <c r="G26" i="3"/>
  <c r="F26" i="3"/>
  <c r="D26" i="3"/>
  <c r="C26" i="3"/>
  <c r="H25" i="3"/>
  <c r="H22" i="3"/>
  <c r="E22" i="3"/>
  <c r="E26" i="3" s="1"/>
  <c r="G21" i="3"/>
  <c r="F21" i="3"/>
  <c r="D21" i="3"/>
  <c r="C21" i="3"/>
  <c r="H20" i="3"/>
  <c r="H19" i="3"/>
  <c r="H18" i="3"/>
  <c r="H17" i="3"/>
  <c r="H21" i="3" s="1"/>
  <c r="E17" i="3"/>
  <c r="E21" i="3" s="1"/>
  <c r="G16" i="3"/>
  <c r="F16" i="3"/>
  <c r="E16" i="3"/>
  <c r="D16" i="3"/>
  <c r="C16" i="3"/>
  <c r="H15" i="3"/>
  <c r="H14" i="3"/>
  <c r="H16" i="3" s="1"/>
  <c r="E14" i="3"/>
  <c r="G13" i="3"/>
  <c r="F13" i="3"/>
  <c r="D13" i="3"/>
  <c r="C13" i="3"/>
  <c r="H12" i="3"/>
  <c r="H11" i="3"/>
  <c r="H10" i="3"/>
  <c r="H9" i="3"/>
  <c r="H8" i="3"/>
  <c r="E8" i="3"/>
  <c r="E13" i="3" s="1"/>
  <c r="H26" i="3" l="1"/>
  <c r="H54" i="3"/>
  <c r="H13" i="3"/>
  <c r="D55" i="3"/>
  <c r="E55" i="3"/>
  <c r="A60" i="3" s="1"/>
  <c r="C55" i="3"/>
  <c r="H39" i="3"/>
  <c r="H34" i="3"/>
  <c r="G55" i="3"/>
  <c r="G60" i="3" s="1"/>
  <c r="F55" i="3"/>
  <c r="E60" i="3" s="1"/>
  <c r="H29" i="3"/>
  <c r="K29" i="2"/>
  <c r="C60" i="3"/>
  <c r="I60" i="3" s="1"/>
</calcChain>
</file>

<file path=xl/sharedStrings.xml><?xml version="1.0" encoding="utf-8"?>
<sst xmlns="http://schemas.openxmlformats.org/spreadsheetml/2006/main" count="118" uniqueCount="90">
  <si>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</si>
  <si>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</si>
  <si>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</si>
  <si>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</si>
  <si>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</si>
  <si>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</si>
  <si>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</si>
  <si>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</si>
  <si>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</si>
  <si>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</si>
  <si>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</si>
  <si>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</si>
  <si>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</si>
  <si>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</si>
  <si>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</si>
  <si>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</si>
  <si>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</si>
  <si>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</si>
  <si>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</si>
  <si>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</si>
  <si>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</si>
  <si>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</si>
  <si>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</si>
  <si>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</si>
  <si>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</si>
  <si>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</si>
  <si>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</si>
  <si>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</si>
  <si>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</si>
  <si>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</si>
  <si>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</si>
  <si>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</si>
  <si>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</si>
  <si>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</si>
  <si>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</si>
  <si>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</si>
  <si>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</si>
  <si>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</si>
  <si>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</si>
  <si>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</si>
  <si>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</si>
  <si>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</si>
  <si>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</si>
  <si>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</si>
  <si>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</si>
  <si>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</si>
  <si>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</si>
  <si>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</si>
  <si>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</si>
  <si>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</si>
  <si>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</si>
  <si>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</si>
  <si>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</si>
  <si>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</si>
  <si>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</si>
  <si>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</si>
  <si>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</si>
  <si>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</si>
  <si>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</si>
  <si>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</si>
  <si>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</si>
  <si>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</si>
  <si>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</si>
  <si>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</si>
  <si>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</si>
  <si>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</si>
  <si>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餐费</t>
  </si>
  <si>
    <t>补票金额</t>
  </si>
  <si>
    <t>报销总金额</t>
  </si>
  <si>
    <t>报销人:</t>
  </si>
  <si>
    <t>合规:</t>
  </si>
  <si>
    <t>助理</t>
  </si>
  <si>
    <t>会奖6部</t>
  </si>
  <si>
    <t>张佳怡</t>
    <phoneticPr fontId="14" type="noConversion"/>
  </si>
  <si>
    <t>餐费</t>
    <phoneticPr fontId="14" type="noConversion"/>
  </si>
  <si>
    <t>1.11餐费4人</t>
    <phoneticPr fontId="14" type="noConversion"/>
  </si>
  <si>
    <t>1.13餐费4人</t>
    <phoneticPr fontId="14" type="noConversion"/>
  </si>
  <si>
    <t>1.15餐费4人</t>
    <phoneticPr fontId="14" type="noConversion"/>
  </si>
  <si>
    <t>1.16餐费4人</t>
    <phoneticPr fontId="14" type="noConversion"/>
  </si>
  <si>
    <t>清补凉</t>
    <phoneticPr fontId="14" type="noConversion"/>
  </si>
  <si>
    <t>HMEA-260111-ZJT200</t>
    <phoneticPr fontId="14" type="noConversion"/>
  </si>
  <si>
    <t>三亚</t>
    <phoneticPr fontId="14" type="noConversion"/>
  </si>
  <si>
    <t>2026.1.11-1.16</t>
    <phoneticPr fontId="14" type="noConversion"/>
  </si>
  <si>
    <t>2026.1.19</t>
    <phoneticPr fontId="14" type="noConversion"/>
  </si>
  <si>
    <t>团号：HMEA-260111-ZJT200</t>
    <phoneticPr fontId="14" type="noConversion"/>
  </si>
  <si>
    <t>盘子打样</t>
    <phoneticPr fontId="14" type="noConversion"/>
  </si>
  <si>
    <t>1.11餐费1人</t>
    <phoneticPr fontId="14" type="noConversion"/>
  </si>
  <si>
    <t>1.11餐费2人</t>
    <phoneticPr fontId="14" type="noConversion"/>
  </si>
  <si>
    <t>1.15餐费1人</t>
    <phoneticPr fontId="14" type="noConversion"/>
  </si>
  <si>
    <t>1.16餐费2人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</si>
</sst>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23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1" fillId="0" borderId="8" xfId="0" applyFont="1" applyBorder="1">
      <alignment vertical="center"/>
    </xf>
    <xf numFmtId="180" fontId="0" fillId="0" borderId="8" xfId="0" applyNumberFormat="1" applyBorder="1" applyAlignment="1">
      <alignment horizontal="right" vertical="center"/>
    </xf>
    <xf numFmtId="0" fontId="4" fillId="3" borderId="8" xfId="2" applyFont="1" applyFill="1" applyBorder="1" applyAlignment="1">
      <alignment horizontal="left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15" fillId="2" borderId="0" xfId="2" applyFont="1" applyFill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15" fillId="2" borderId="2" xfId="2" applyFont="1" applyFill="1" applyBorder="1" applyAlignment="1">
      <alignment horizontal="center" vertical="center"/>
    </xf>
    <xf numFmtId="176" fontId="15" fillId="2" borderId="2" xfId="2" applyNumberFormat="1" applyFont="1" applyFill="1" applyBorder="1" applyAlignment="1">
      <alignment horizontal="center" vertical="center"/>
    </xf>
    <xf numFmtId="0" fontId="15" fillId="2" borderId="13" xfId="2" applyFont="1" applyFill="1" applyBorder="1" applyAlignment="1">
      <alignment horizontal="center" vertical="center"/>
    </xf>
    <xf numFmtId="176" fontId="15" fillId="2" borderId="0" xfId="2" applyNumberFormat="1" applyFont="1" applyFill="1" applyAlignment="1">
      <alignment horizontal="center" vertical="center"/>
    </xf>
    <xf numFmtId="0" fontId="15" fillId="2" borderId="14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2"/>
  <sheetViews>
    <sheetView topLeftCell="A13" zoomScale="90" zoomScaleNormal="90" workbookViewId="0">
      <selection activeCell="L16" sqref="L16"/>
    </sheetView>
  </sheetViews>
  <sheetFormatPr defaultColWidth="9" defaultRowHeight="21" customHeight="1" x14ac:dyDescent="0.25"/>
  <cols>
    <col min="1" max="1" width="9" style="30"/>
    <col min="2" max="2" width="16.7265625" customWidth="1"/>
    <col min="3" max="3" width="9" style="31"/>
    <col min="6" max="6" width="15.1796875" customWidth="1"/>
    <col min="8" max="8" width="12.36328125" customWidth="1"/>
    <col min="9" max="9" width="24.90625" customWidth="1"/>
    <col min="10" max="10" width="39.453125" customWidth="1"/>
  </cols>
  <sheetData>
    <row r="2" spans="1:12" ht="21" customHeight="1" x14ac:dyDescent="0.25">
      <c r="C2" s="89" t="s">
        <v>0</v>
      </c>
      <c r="D2" s="89"/>
      <c r="E2" s="89"/>
      <c r="F2" s="89"/>
      <c r="G2" s="89"/>
      <c r="H2" s="89"/>
      <c r="I2" s="43"/>
      <c r="J2" s="43"/>
      <c r="K2" s="43"/>
      <c r="L2" s="43"/>
    </row>
    <row r="4" spans="1:12" ht="21" customHeight="1" x14ac:dyDescent="0.25">
      <c r="H4" s="69" t="s">
        <v>84</v>
      </c>
      <c r="I4" s="70"/>
      <c r="J4" s="70" t="s">
        <v>1</v>
      </c>
    </row>
    <row r="5" spans="1:12" ht="21" customHeight="1" x14ac:dyDescent="0.25">
      <c r="H5" s="71"/>
      <c r="I5" s="71"/>
      <c r="J5" s="71"/>
    </row>
    <row r="6" spans="1:12" ht="21" customHeight="1" x14ac:dyDescent="0.25">
      <c r="A6" s="86" t="s">
        <v>2</v>
      </c>
      <c r="B6" s="75" t="s">
        <v>3</v>
      </c>
      <c r="C6" s="90" t="s">
        <v>4</v>
      </c>
      <c r="D6" s="90"/>
      <c r="E6" s="90"/>
      <c r="F6" s="91" t="s">
        <v>5</v>
      </c>
      <c r="G6" s="91"/>
      <c r="H6" s="91"/>
      <c r="I6" s="91"/>
      <c r="J6" s="75" t="s">
        <v>6</v>
      </c>
    </row>
    <row r="7" spans="1:12" ht="21" customHeight="1" x14ac:dyDescent="0.25">
      <c r="A7" s="86"/>
      <c r="B7" s="75"/>
      <c r="C7" s="34" t="s">
        <v>7</v>
      </c>
      <c r="D7" s="35" t="s">
        <v>8</v>
      </c>
      <c r="E7" s="32" t="s">
        <v>9</v>
      </c>
      <c r="F7" s="33" t="s">
        <v>10</v>
      </c>
      <c r="G7" s="33" t="s">
        <v>11</v>
      </c>
      <c r="H7" s="33" t="s">
        <v>12</v>
      </c>
      <c r="I7" s="33" t="s">
        <v>13</v>
      </c>
      <c r="J7" s="75"/>
    </row>
    <row r="8" spans="1:12" ht="21" customHeight="1" x14ac:dyDescent="0.25">
      <c r="A8" s="87">
        <v>1</v>
      </c>
      <c r="B8" s="83" t="s">
        <v>14</v>
      </c>
      <c r="C8" s="77">
        <v>0</v>
      </c>
      <c r="D8" s="80"/>
      <c r="E8" s="77">
        <f>C8*D8</f>
        <v>0</v>
      </c>
      <c r="F8" s="36">
        <v>0</v>
      </c>
      <c r="G8" s="36">
        <v>0</v>
      </c>
      <c r="H8" s="36">
        <f t="shared" ref="H8:H47" si="0">F8+G8</f>
        <v>0</v>
      </c>
      <c r="I8" s="44"/>
      <c r="J8" s="76" t="s">
        <v>15</v>
      </c>
    </row>
    <row r="9" spans="1:12" ht="21" customHeight="1" x14ac:dyDescent="0.25">
      <c r="A9" s="87"/>
      <c r="B9" s="83"/>
      <c r="C9" s="77"/>
      <c r="D9" s="80"/>
      <c r="E9" s="77"/>
      <c r="F9" s="36">
        <v>0</v>
      </c>
      <c r="G9" s="36">
        <v>0</v>
      </c>
      <c r="H9" s="36">
        <f t="shared" si="0"/>
        <v>0</v>
      </c>
      <c r="I9" s="44"/>
      <c r="J9" s="64"/>
    </row>
    <row r="10" spans="1:12" ht="21" customHeight="1" x14ac:dyDescent="0.25">
      <c r="A10" s="87"/>
      <c r="B10" s="83"/>
      <c r="C10" s="77"/>
      <c r="D10" s="80"/>
      <c r="E10" s="77"/>
      <c r="F10" s="36">
        <v>0</v>
      </c>
      <c r="G10" s="36">
        <v>0</v>
      </c>
      <c r="H10" s="36">
        <f t="shared" si="0"/>
        <v>0</v>
      </c>
      <c r="I10" s="44"/>
      <c r="J10" s="64"/>
    </row>
    <row r="11" spans="1:12" ht="21" customHeight="1" x14ac:dyDescent="0.25">
      <c r="A11" s="87"/>
      <c r="B11" s="83"/>
      <c r="C11" s="77"/>
      <c r="D11" s="80"/>
      <c r="E11" s="77"/>
      <c r="F11" s="36">
        <v>0</v>
      </c>
      <c r="G11" s="36">
        <v>0</v>
      </c>
      <c r="H11" s="36">
        <f t="shared" si="0"/>
        <v>0</v>
      </c>
      <c r="I11" s="44"/>
      <c r="J11" s="64"/>
    </row>
    <row r="12" spans="1:12" ht="21" customHeight="1" x14ac:dyDescent="0.25">
      <c r="A12" s="87"/>
      <c r="B12" s="83"/>
      <c r="C12" s="77"/>
      <c r="D12" s="80"/>
      <c r="E12" s="77"/>
      <c r="F12" s="36">
        <v>0</v>
      </c>
      <c r="G12" s="36">
        <v>0</v>
      </c>
      <c r="H12" s="36">
        <f t="shared" si="0"/>
        <v>0</v>
      </c>
      <c r="I12" s="44"/>
      <c r="J12" s="64"/>
    </row>
    <row r="13" spans="1:12" s="29" customFormat="1" ht="21" customHeight="1" x14ac:dyDescent="0.25">
      <c r="A13" s="37"/>
      <c r="B13" s="38" t="s">
        <v>16</v>
      </c>
      <c r="C13" s="39">
        <f>SUM(C8)</f>
        <v>0</v>
      </c>
      <c r="D13" s="39">
        <f>SUM(D8)</f>
        <v>0</v>
      </c>
      <c r="E13" s="39">
        <f>SUM(E8)</f>
        <v>0</v>
      </c>
      <c r="F13" s="39">
        <f>SUM(F8:F12)</f>
        <v>0</v>
      </c>
      <c r="G13" s="39">
        <f t="shared" ref="G13:H13" si="1">SUM(G8:G12)</f>
        <v>0</v>
      </c>
      <c r="H13" s="39">
        <f t="shared" si="1"/>
        <v>0</v>
      </c>
      <c r="I13" s="45"/>
      <c r="J13" s="65"/>
    </row>
    <row r="14" spans="1:12" ht="21" customHeight="1" x14ac:dyDescent="0.25">
      <c r="A14" s="81">
        <v>2</v>
      </c>
      <c r="B14" s="95" t="s">
        <v>17</v>
      </c>
      <c r="C14" s="78">
        <v>0</v>
      </c>
      <c r="D14" s="81"/>
      <c r="E14" s="78">
        <f t="shared" ref="E14:E47" si="2">C14*D14</f>
        <v>0</v>
      </c>
      <c r="F14" s="36">
        <v>0</v>
      </c>
      <c r="G14" s="36">
        <v>0</v>
      </c>
      <c r="H14" s="36">
        <f t="shared" si="0"/>
        <v>0</v>
      </c>
      <c r="I14" s="44"/>
      <c r="J14" s="63" t="s">
        <v>18</v>
      </c>
    </row>
    <row r="15" spans="1:12" ht="21" customHeight="1" x14ac:dyDescent="0.25">
      <c r="A15" s="82"/>
      <c r="B15" s="96"/>
      <c r="C15" s="79"/>
      <c r="D15" s="82"/>
      <c r="E15" s="79"/>
      <c r="F15" s="36">
        <v>0</v>
      </c>
      <c r="G15" s="36">
        <v>0</v>
      </c>
      <c r="H15" s="36">
        <f t="shared" ref="H15" si="3">F15+G15</f>
        <v>0</v>
      </c>
      <c r="I15" s="44"/>
      <c r="J15" s="64"/>
    </row>
    <row r="16" spans="1:12" s="29" customFormat="1" ht="21" customHeight="1" x14ac:dyDescent="0.25">
      <c r="A16" s="37"/>
      <c r="B16" s="38" t="s">
        <v>19</v>
      </c>
      <c r="C16" s="39">
        <f>SUM(C14)</f>
        <v>0</v>
      </c>
      <c r="D16" s="39">
        <f>SUM(D14)</f>
        <v>0</v>
      </c>
      <c r="E16" s="39">
        <f>SUM(E14)</f>
        <v>0</v>
      </c>
      <c r="F16" s="39">
        <f>SUM(F14:F15)</f>
        <v>0</v>
      </c>
      <c r="G16" s="39">
        <f>SUM(G14:G15)</f>
        <v>0</v>
      </c>
      <c r="H16" s="39">
        <f>SUM(H14:H15)</f>
        <v>0</v>
      </c>
      <c r="I16" s="45"/>
      <c r="J16" s="65"/>
    </row>
    <row r="17" spans="1:10" ht="21" customHeight="1" x14ac:dyDescent="0.25">
      <c r="A17" s="87">
        <v>3</v>
      </c>
      <c r="B17" s="83" t="s">
        <v>20</v>
      </c>
      <c r="C17" s="77">
        <v>0</v>
      </c>
      <c r="D17" s="80"/>
      <c r="E17" s="77">
        <f t="shared" si="2"/>
        <v>0</v>
      </c>
      <c r="F17" s="36">
        <v>0</v>
      </c>
      <c r="G17" s="36">
        <v>0</v>
      </c>
      <c r="H17" s="36">
        <f t="shared" si="0"/>
        <v>0</v>
      </c>
      <c r="I17" s="44"/>
      <c r="J17" s="72" t="s">
        <v>21</v>
      </c>
    </row>
    <row r="18" spans="1:10" ht="21" customHeight="1" x14ac:dyDescent="0.25">
      <c r="A18" s="87"/>
      <c r="B18" s="83"/>
      <c r="C18" s="77"/>
      <c r="D18" s="80"/>
      <c r="E18" s="77"/>
      <c r="F18" s="36">
        <v>0</v>
      </c>
      <c r="G18" s="36">
        <v>0</v>
      </c>
      <c r="H18" s="36">
        <f t="shared" si="0"/>
        <v>0</v>
      </c>
      <c r="I18" s="44"/>
      <c r="J18" s="73"/>
    </row>
    <row r="19" spans="1:10" ht="21" customHeight="1" x14ac:dyDescent="0.25">
      <c r="A19" s="87"/>
      <c r="B19" s="83"/>
      <c r="C19" s="77"/>
      <c r="D19" s="80"/>
      <c r="E19" s="77"/>
      <c r="F19" s="36">
        <v>0</v>
      </c>
      <c r="G19" s="36">
        <v>0</v>
      </c>
      <c r="H19" s="36">
        <f t="shared" si="0"/>
        <v>0</v>
      </c>
      <c r="I19" s="44"/>
      <c r="J19" s="73"/>
    </row>
    <row r="20" spans="1:10" ht="21" customHeight="1" x14ac:dyDescent="0.25">
      <c r="A20" s="87"/>
      <c r="B20" s="83"/>
      <c r="C20" s="77"/>
      <c r="D20" s="80"/>
      <c r="E20" s="77"/>
      <c r="F20" s="36">
        <v>0</v>
      </c>
      <c r="G20" s="36">
        <v>0</v>
      </c>
      <c r="H20" s="36">
        <f t="shared" si="0"/>
        <v>0</v>
      </c>
      <c r="I20" s="44"/>
      <c r="J20" s="73"/>
    </row>
    <row r="21" spans="1:10" s="29" customFormat="1" ht="21" customHeight="1" x14ac:dyDescent="0.25">
      <c r="A21" s="37"/>
      <c r="B21" s="38" t="s">
        <v>22</v>
      </c>
      <c r="C21" s="39">
        <f>SUM(C17)</f>
        <v>0</v>
      </c>
      <c r="D21" s="39">
        <f t="shared" ref="D21:E21" si="4">SUM(D17)</f>
        <v>0</v>
      </c>
      <c r="E21" s="39">
        <f t="shared" si="4"/>
        <v>0</v>
      </c>
      <c r="F21" s="39">
        <f>SUM(F17:F20)</f>
        <v>0</v>
      </c>
      <c r="G21" s="39">
        <f t="shared" ref="G21:H21" si="5">SUM(G17:G20)</f>
        <v>0</v>
      </c>
      <c r="H21" s="39">
        <f t="shared" si="5"/>
        <v>0</v>
      </c>
      <c r="I21" s="45"/>
      <c r="J21" s="74"/>
    </row>
    <row r="22" spans="1:10" ht="21" customHeight="1" x14ac:dyDescent="0.25">
      <c r="A22" s="87">
        <v>4</v>
      </c>
      <c r="B22" s="83" t="s">
        <v>23</v>
      </c>
      <c r="C22" s="77">
        <v>0</v>
      </c>
      <c r="D22" s="80"/>
      <c r="E22" s="77">
        <f t="shared" si="2"/>
        <v>0</v>
      </c>
      <c r="F22" s="36">
        <v>705</v>
      </c>
      <c r="G22" s="36">
        <v>0</v>
      </c>
      <c r="H22" s="36">
        <f t="shared" si="0"/>
        <v>705</v>
      </c>
      <c r="I22" s="58" t="s">
        <v>74</v>
      </c>
      <c r="J22" s="72" t="s">
        <v>24</v>
      </c>
    </row>
    <row r="23" spans="1:10" ht="21" customHeight="1" x14ac:dyDescent="0.25">
      <c r="A23" s="87"/>
      <c r="B23" s="83"/>
      <c r="C23" s="77"/>
      <c r="D23" s="80"/>
      <c r="E23" s="77"/>
      <c r="F23" s="59">
        <v>960</v>
      </c>
      <c r="G23" s="59"/>
      <c r="H23" s="59">
        <v>960</v>
      </c>
      <c r="I23" s="58" t="s">
        <v>74</v>
      </c>
      <c r="J23" s="73"/>
    </row>
    <row r="24" spans="1:10" ht="21" customHeight="1" x14ac:dyDescent="0.25">
      <c r="A24" s="87"/>
      <c r="B24" s="83"/>
      <c r="C24" s="77"/>
      <c r="D24" s="80"/>
      <c r="E24" s="77"/>
      <c r="F24" s="59">
        <v>18</v>
      </c>
      <c r="G24" s="59"/>
      <c r="H24" s="59">
        <v>18</v>
      </c>
      <c r="I24" s="58" t="s">
        <v>79</v>
      </c>
      <c r="J24" s="73"/>
    </row>
    <row r="25" spans="1:10" ht="21" customHeight="1" x14ac:dyDescent="0.25">
      <c r="A25" s="87"/>
      <c r="B25" s="83"/>
      <c r="C25" s="77"/>
      <c r="D25" s="80"/>
      <c r="E25" s="77"/>
      <c r="F25" s="36">
        <v>280</v>
      </c>
      <c r="G25" s="36">
        <v>0</v>
      </c>
      <c r="H25" s="36">
        <f t="shared" si="0"/>
        <v>280</v>
      </c>
      <c r="I25" s="58" t="s">
        <v>74</v>
      </c>
      <c r="J25" s="73"/>
    </row>
    <row r="26" spans="1:10" s="29" customFormat="1" ht="21" customHeight="1" x14ac:dyDescent="0.25">
      <c r="A26" s="37"/>
      <c r="B26" s="38" t="s">
        <v>25</v>
      </c>
      <c r="C26" s="39">
        <f>SUM(C22)</f>
        <v>0</v>
      </c>
      <c r="D26" s="39">
        <f t="shared" ref="D26:E26" si="6">SUM(D22)</f>
        <v>0</v>
      </c>
      <c r="E26" s="39">
        <f t="shared" si="6"/>
        <v>0</v>
      </c>
      <c r="F26" s="39">
        <f>SUM(F22:F25)</f>
        <v>1963</v>
      </c>
      <c r="G26" s="39">
        <f t="shared" ref="G26:H26" si="7">SUM(G22:G25)</f>
        <v>0</v>
      </c>
      <c r="H26" s="39">
        <f t="shared" si="7"/>
        <v>1963</v>
      </c>
      <c r="I26" s="45"/>
      <c r="J26" s="74"/>
    </row>
    <row r="27" spans="1:10" ht="21" customHeight="1" x14ac:dyDescent="0.25">
      <c r="A27" s="81">
        <v>5</v>
      </c>
      <c r="B27" s="95" t="s">
        <v>26</v>
      </c>
      <c r="C27" s="78">
        <v>0</v>
      </c>
      <c r="D27" s="81"/>
      <c r="E27" s="78">
        <f t="shared" si="2"/>
        <v>0</v>
      </c>
      <c r="F27" s="36"/>
      <c r="G27" s="36">
        <v>0</v>
      </c>
      <c r="H27" s="36">
        <f t="shared" si="0"/>
        <v>0</v>
      </c>
      <c r="I27" s="58"/>
      <c r="J27" s="63" t="s">
        <v>27</v>
      </c>
    </row>
    <row r="28" spans="1:10" ht="21" customHeight="1" x14ac:dyDescent="0.25">
      <c r="A28" s="82"/>
      <c r="B28" s="96"/>
      <c r="C28" s="79"/>
      <c r="D28" s="82"/>
      <c r="E28" s="79"/>
      <c r="F28" s="36"/>
      <c r="G28" s="36">
        <v>0</v>
      </c>
      <c r="H28" s="36">
        <f t="shared" ref="H28" si="8">F28+G28</f>
        <v>0</v>
      </c>
      <c r="I28" s="44"/>
      <c r="J28" s="64"/>
    </row>
    <row r="29" spans="1:10" s="29" customFormat="1" ht="21" customHeight="1" x14ac:dyDescent="0.25">
      <c r="A29" s="37"/>
      <c r="B29" s="38" t="s">
        <v>28</v>
      </c>
      <c r="C29" s="39">
        <f>SUM(C27)</f>
        <v>0</v>
      </c>
      <c r="D29" s="39">
        <f t="shared" ref="D29:E29" si="9">SUM(D27)</f>
        <v>0</v>
      </c>
      <c r="E29" s="39">
        <f t="shared" si="9"/>
        <v>0</v>
      </c>
      <c r="F29" s="39">
        <f>SUM(F27:F28)</f>
        <v>0</v>
      </c>
      <c r="G29" s="39">
        <f>SUM(G27:G28)</f>
        <v>0</v>
      </c>
      <c r="H29" s="39">
        <f t="shared" ref="H29" si="10">SUM(H27:H28)</f>
        <v>0</v>
      </c>
      <c r="I29" s="45"/>
      <c r="J29" s="65"/>
    </row>
    <row r="30" spans="1:10" ht="21" customHeight="1" x14ac:dyDescent="0.25">
      <c r="A30" s="87">
        <v>6</v>
      </c>
      <c r="B30" s="83" t="s">
        <v>29</v>
      </c>
      <c r="C30" s="77">
        <v>0</v>
      </c>
      <c r="D30" s="80"/>
      <c r="E30" s="77">
        <f t="shared" si="2"/>
        <v>0</v>
      </c>
      <c r="F30" s="36">
        <v>0</v>
      </c>
      <c r="G30" s="36">
        <v>0</v>
      </c>
      <c r="H30" s="36">
        <f t="shared" si="0"/>
        <v>0</v>
      </c>
      <c r="I30" s="44"/>
      <c r="J30" s="63" t="s">
        <v>30</v>
      </c>
    </row>
    <row r="31" spans="1:10" ht="21" customHeight="1" x14ac:dyDescent="0.25">
      <c r="A31" s="87"/>
      <c r="B31" s="83"/>
      <c r="C31" s="77"/>
      <c r="D31" s="80"/>
      <c r="E31" s="77"/>
      <c r="F31" s="36">
        <v>0</v>
      </c>
      <c r="G31" s="36">
        <v>0</v>
      </c>
      <c r="H31" s="36">
        <f t="shared" si="0"/>
        <v>0</v>
      </c>
      <c r="I31" s="44"/>
      <c r="J31" s="73"/>
    </row>
    <row r="32" spans="1:10" ht="21" customHeight="1" x14ac:dyDescent="0.25">
      <c r="A32" s="87"/>
      <c r="B32" s="83"/>
      <c r="C32" s="77"/>
      <c r="D32" s="80"/>
      <c r="E32" s="77"/>
      <c r="F32" s="36">
        <v>0</v>
      </c>
      <c r="G32" s="36">
        <v>0</v>
      </c>
      <c r="H32" s="36">
        <f t="shared" si="0"/>
        <v>0</v>
      </c>
      <c r="I32" s="44"/>
      <c r="J32" s="73"/>
    </row>
    <row r="33" spans="1:10" ht="21" customHeight="1" x14ac:dyDescent="0.25">
      <c r="A33" s="87"/>
      <c r="B33" s="83"/>
      <c r="C33" s="77"/>
      <c r="D33" s="80"/>
      <c r="E33" s="77"/>
      <c r="F33" s="36">
        <v>0</v>
      </c>
      <c r="G33" s="36">
        <v>0</v>
      </c>
      <c r="H33" s="36">
        <f t="shared" si="0"/>
        <v>0</v>
      </c>
      <c r="I33" s="44"/>
      <c r="J33" s="73"/>
    </row>
    <row r="34" spans="1:10" s="29" customFormat="1" ht="21" customHeight="1" x14ac:dyDescent="0.25">
      <c r="A34" s="37"/>
      <c r="B34" s="38" t="s">
        <v>31</v>
      </c>
      <c r="C34" s="39">
        <f>SUM(C30)</f>
        <v>0</v>
      </c>
      <c r="D34" s="39">
        <f t="shared" ref="D34:E34" si="11">SUM(D30)</f>
        <v>0</v>
      </c>
      <c r="E34" s="39">
        <f t="shared" si="11"/>
        <v>0</v>
      </c>
      <c r="F34" s="39">
        <f>SUM(F30:F33)</f>
        <v>0</v>
      </c>
      <c r="G34" s="39">
        <f t="shared" ref="G34:H34" si="12">SUM(G30:G33)</f>
        <v>0</v>
      </c>
      <c r="H34" s="39">
        <f t="shared" si="12"/>
        <v>0</v>
      </c>
      <c r="I34" s="45"/>
      <c r="J34" s="74"/>
    </row>
    <row r="35" spans="1:10" ht="21" customHeight="1" x14ac:dyDescent="0.25">
      <c r="A35" s="87">
        <v>7</v>
      </c>
      <c r="B35" s="83" t="s">
        <v>32</v>
      </c>
      <c r="C35" s="77">
        <v>0</v>
      </c>
      <c r="D35" s="80"/>
      <c r="E35" s="77">
        <f t="shared" si="2"/>
        <v>0</v>
      </c>
      <c r="F35" s="36">
        <v>0</v>
      </c>
      <c r="G35" s="36">
        <v>0</v>
      </c>
      <c r="H35" s="36">
        <f t="shared" si="0"/>
        <v>0</v>
      </c>
      <c r="I35" s="44"/>
      <c r="J35" s="66"/>
    </row>
    <row r="36" spans="1:10" ht="21" customHeight="1" x14ac:dyDescent="0.25">
      <c r="A36" s="87"/>
      <c r="B36" s="83"/>
      <c r="C36" s="77"/>
      <c r="D36" s="80"/>
      <c r="E36" s="77"/>
      <c r="F36" s="36">
        <v>0</v>
      </c>
      <c r="G36" s="36">
        <v>0</v>
      </c>
      <c r="H36" s="36">
        <f t="shared" si="0"/>
        <v>0</v>
      </c>
      <c r="I36" s="44"/>
      <c r="J36" s="67"/>
    </row>
    <row r="37" spans="1:10" ht="21" customHeight="1" x14ac:dyDescent="0.25">
      <c r="A37" s="87"/>
      <c r="B37" s="83"/>
      <c r="C37" s="77"/>
      <c r="D37" s="80"/>
      <c r="E37" s="77"/>
      <c r="F37" s="36">
        <v>0</v>
      </c>
      <c r="G37" s="36">
        <v>0</v>
      </c>
      <c r="H37" s="36">
        <f t="shared" si="0"/>
        <v>0</v>
      </c>
      <c r="I37" s="44"/>
      <c r="J37" s="67"/>
    </row>
    <row r="38" spans="1:10" ht="21" customHeight="1" x14ac:dyDescent="0.25">
      <c r="A38" s="87"/>
      <c r="B38" s="83"/>
      <c r="C38" s="77"/>
      <c r="D38" s="80"/>
      <c r="E38" s="77"/>
      <c r="F38" s="36">
        <v>0</v>
      </c>
      <c r="G38" s="36">
        <v>0</v>
      </c>
      <c r="H38" s="36">
        <f t="shared" si="0"/>
        <v>0</v>
      </c>
      <c r="I38" s="44"/>
      <c r="J38" s="67"/>
    </row>
    <row r="39" spans="1:10" s="29" customFormat="1" ht="21" customHeight="1" x14ac:dyDescent="0.25">
      <c r="A39" s="37"/>
      <c r="B39" s="38" t="s">
        <v>33</v>
      </c>
      <c r="C39" s="39">
        <f>SUM(C35)</f>
        <v>0</v>
      </c>
      <c r="D39" s="39">
        <f t="shared" ref="D39:E39" si="13">SUM(D35)</f>
        <v>0</v>
      </c>
      <c r="E39" s="39">
        <f t="shared" si="13"/>
        <v>0</v>
      </c>
      <c r="F39" s="39">
        <f>SUM(F35:F38)</f>
        <v>0</v>
      </c>
      <c r="G39" s="39">
        <f t="shared" ref="G39:H39" si="14">SUM(G35:G38)</f>
        <v>0</v>
      </c>
      <c r="H39" s="39">
        <f t="shared" si="14"/>
        <v>0</v>
      </c>
      <c r="I39" s="45"/>
      <c r="J39" s="68"/>
    </row>
    <row r="40" spans="1:10" ht="21" customHeight="1" x14ac:dyDescent="0.25">
      <c r="A40" s="87">
        <v>8</v>
      </c>
      <c r="B40" s="83" t="s">
        <v>34</v>
      </c>
      <c r="C40" s="77">
        <v>0</v>
      </c>
      <c r="D40" s="80"/>
      <c r="E40" s="77">
        <f t="shared" si="2"/>
        <v>0</v>
      </c>
      <c r="F40" s="36">
        <v>0</v>
      </c>
      <c r="G40" s="36">
        <v>0</v>
      </c>
      <c r="H40" s="36">
        <f t="shared" si="0"/>
        <v>0</v>
      </c>
      <c r="I40" s="44"/>
      <c r="J40" s="72" t="s">
        <v>35</v>
      </c>
    </row>
    <row r="41" spans="1:10" ht="21" customHeight="1" x14ac:dyDescent="0.25">
      <c r="A41" s="87"/>
      <c r="B41" s="83"/>
      <c r="C41" s="77"/>
      <c r="D41" s="80"/>
      <c r="E41" s="77"/>
      <c r="F41" s="36">
        <v>0</v>
      </c>
      <c r="G41" s="36">
        <v>0</v>
      </c>
      <c r="H41" s="36">
        <f t="shared" si="0"/>
        <v>0</v>
      </c>
      <c r="I41" s="44"/>
      <c r="J41" s="73"/>
    </row>
    <row r="42" spans="1:10" s="29" customFormat="1" ht="21" customHeight="1" x14ac:dyDescent="0.25">
      <c r="A42" s="37"/>
      <c r="B42" s="38" t="s">
        <v>36</v>
      </c>
      <c r="C42" s="39">
        <f>SUM(C40)</f>
        <v>0</v>
      </c>
      <c r="D42" s="39">
        <f t="shared" ref="D42:E42" si="15">SUM(D40)</f>
        <v>0</v>
      </c>
      <c r="E42" s="39">
        <f t="shared" si="15"/>
        <v>0</v>
      </c>
      <c r="F42" s="39">
        <f>SUM(F40:F41)</f>
        <v>0</v>
      </c>
      <c r="G42" s="39">
        <f t="shared" ref="G42:H42" si="16">SUM(G40:G41)</f>
        <v>0</v>
      </c>
      <c r="H42" s="39">
        <f t="shared" si="16"/>
        <v>0</v>
      </c>
      <c r="I42" s="45"/>
      <c r="J42" s="74"/>
    </row>
    <row r="43" spans="1:10" ht="21" customHeight="1" x14ac:dyDescent="0.25">
      <c r="A43" s="87">
        <v>9</v>
      </c>
      <c r="B43" s="83" t="s">
        <v>37</v>
      </c>
      <c r="C43" s="77">
        <v>0</v>
      </c>
      <c r="D43" s="80"/>
      <c r="E43" s="77">
        <f t="shared" si="2"/>
        <v>0</v>
      </c>
      <c r="F43" s="36">
        <v>0</v>
      </c>
      <c r="G43" s="36">
        <v>0</v>
      </c>
      <c r="H43" s="36">
        <f t="shared" si="0"/>
        <v>0</v>
      </c>
      <c r="I43" s="44"/>
      <c r="J43" s="63" t="s">
        <v>38</v>
      </c>
    </row>
    <row r="44" spans="1:10" ht="21" customHeight="1" x14ac:dyDescent="0.25">
      <c r="A44" s="87"/>
      <c r="B44" s="83"/>
      <c r="C44" s="77"/>
      <c r="D44" s="80"/>
      <c r="E44" s="77"/>
      <c r="F44" s="36">
        <v>0</v>
      </c>
      <c r="G44" s="36">
        <v>0</v>
      </c>
      <c r="H44" s="36">
        <f t="shared" si="0"/>
        <v>0</v>
      </c>
      <c r="I44" s="44"/>
      <c r="J44" s="64"/>
    </row>
    <row r="45" spans="1:10" ht="21" customHeight="1" x14ac:dyDescent="0.25">
      <c r="A45" s="87"/>
      <c r="B45" s="83"/>
      <c r="C45" s="77"/>
      <c r="D45" s="80"/>
      <c r="E45" s="77"/>
      <c r="F45" s="36">
        <v>0</v>
      </c>
      <c r="G45" s="36">
        <v>0</v>
      </c>
      <c r="H45" s="36">
        <f t="shared" si="0"/>
        <v>0</v>
      </c>
      <c r="I45" s="44"/>
      <c r="J45" s="64"/>
    </row>
    <row r="46" spans="1:10" s="29" customFormat="1" ht="21" customHeight="1" x14ac:dyDescent="0.25">
      <c r="A46" s="37"/>
      <c r="B46" s="38" t="s">
        <v>39</v>
      </c>
      <c r="C46" s="39">
        <f>SUM(C43)</f>
        <v>0</v>
      </c>
      <c r="D46" s="39">
        <f t="shared" ref="D46:E46" si="17">SUM(D43)</f>
        <v>0</v>
      </c>
      <c r="E46" s="39">
        <f t="shared" si="17"/>
        <v>0</v>
      </c>
      <c r="F46" s="39">
        <f>SUM(F43:F45)</f>
        <v>0</v>
      </c>
      <c r="G46" s="39">
        <f t="shared" ref="G46:H46" si="18">SUM(G43:G45)</f>
        <v>0</v>
      </c>
      <c r="H46" s="39">
        <f t="shared" si="18"/>
        <v>0</v>
      </c>
      <c r="I46" s="45"/>
      <c r="J46" s="65"/>
    </row>
    <row r="47" spans="1:10" ht="21" customHeight="1" x14ac:dyDescent="0.25">
      <c r="A47" s="81">
        <v>10</v>
      </c>
      <c r="B47" s="83" t="s">
        <v>40</v>
      </c>
      <c r="C47" s="77">
        <v>0</v>
      </c>
      <c r="D47" s="80"/>
      <c r="E47" s="77">
        <f t="shared" si="2"/>
        <v>0</v>
      </c>
      <c r="F47" s="36">
        <v>238</v>
      </c>
      <c r="G47" s="36">
        <v>0</v>
      </c>
      <c r="H47" s="36">
        <f t="shared" si="0"/>
        <v>238</v>
      </c>
      <c r="I47" s="58" t="s">
        <v>85</v>
      </c>
      <c r="J47" s="66"/>
    </row>
    <row r="48" spans="1:10" ht="21" customHeight="1" x14ac:dyDescent="0.25">
      <c r="A48" s="88"/>
      <c r="B48" s="83"/>
      <c r="C48" s="77"/>
      <c r="D48" s="80"/>
      <c r="E48" s="77"/>
      <c r="F48" s="36">
        <v>0</v>
      </c>
      <c r="G48" s="36">
        <v>0</v>
      </c>
      <c r="H48" s="36">
        <f t="shared" ref="H48:H53" si="19">F48+G48</f>
        <v>0</v>
      </c>
      <c r="I48" s="44"/>
      <c r="J48" s="67"/>
    </row>
    <row r="49" spans="1:10" ht="21" customHeight="1" x14ac:dyDescent="0.25">
      <c r="A49" s="88"/>
      <c r="B49" s="83"/>
      <c r="C49" s="77"/>
      <c r="D49" s="80"/>
      <c r="E49" s="77"/>
      <c r="F49" s="36">
        <v>0</v>
      </c>
      <c r="G49" s="36">
        <v>0</v>
      </c>
      <c r="H49" s="36">
        <f t="shared" si="19"/>
        <v>0</v>
      </c>
      <c r="I49" s="44"/>
      <c r="J49" s="67"/>
    </row>
    <row r="50" spans="1:10" ht="21" customHeight="1" x14ac:dyDescent="0.25">
      <c r="A50" s="88"/>
      <c r="B50" s="83"/>
      <c r="C50" s="77"/>
      <c r="D50" s="80"/>
      <c r="E50" s="77"/>
      <c r="F50" s="36">
        <v>0</v>
      </c>
      <c r="G50" s="36">
        <v>0</v>
      </c>
      <c r="H50" s="36">
        <f t="shared" si="19"/>
        <v>0</v>
      </c>
      <c r="I50" s="44"/>
      <c r="J50" s="67"/>
    </row>
    <row r="51" spans="1:10" ht="21" customHeight="1" x14ac:dyDescent="0.25">
      <c r="A51" s="88"/>
      <c r="B51" s="83"/>
      <c r="C51" s="77"/>
      <c r="D51" s="80"/>
      <c r="E51" s="77"/>
      <c r="F51" s="36">
        <v>0</v>
      </c>
      <c r="G51" s="36">
        <v>0</v>
      </c>
      <c r="H51" s="36">
        <f t="shared" si="19"/>
        <v>0</v>
      </c>
      <c r="I51" s="44"/>
      <c r="J51" s="67"/>
    </row>
    <row r="52" spans="1:10" ht="21" customHeight="1" x14ac:dyDescent="0.25">
      <c r="A52" s="88"/>
      <c r="B52" s="83"/>
      <c r="C52" s="77"/>
      <c r="D52" s="80"/>
      <c r="E52" s="77"/>
      <c r="F52" s="36">
        <v>0</v>
      </c>
      <c r="G52" s="36">
        <v>0</v>
      </c>
      <c r="H52" s="36">
        <f t="shared" si="19"/>
        <v>0</v>
      </c>
      <c r="I52" s="44"/>
      <c r="J52" s="67"/>
    </row>
    <row r="53" spans="1:10" ht="21" customHeight="1" x14ac:dyDescent="0.25">
      <c r="A53" s="82"/>
      <c r="B53" s="83"/>
      <c r="C53" s="77"/>
      <c r="D53" s="80"/>
      <c r="E53" s="77"/>
      <c r="F53" s="36">
        <v>0</v>
      </c>
      <c r="G53" s="36">
        <v>0</v>
      </c>
      <c r="H53" s="36">
        <f t="shared" si="19"/>
        <v>0</v>
      </c>
      <c r="I53" s="44"/>
      <c r="J53" s="67"/>
    </row>
    <row r="54" spans="1:10" s="29" customFormat="1" ht="21" customHeight="1" x14ac:dyDescent="0.25">
      <c r="A54" s="37"/>
      <c r="B54" s="38" t="s">
        <v>41</v>
      </c>
      <c r="C54" s="39">
        <f>SUM(C47)</f>
        <v>0</v>
      </c>
      <c r="D54" s="39">
        <f t="shared" ref="D54:E54" si="20">SUM(D47)</f>
        <v>0</v>
      </c>
      <c r="E54" s="39">
        <f t="shared" si="20"/>
        <v>0</v>
      </c>
      <c r="F54" s="39">
        <f>SUM(F47:F53)</f>
        <v>238</v>
      </c>
      <c r="G54" s="39">
        <f t="shared" ref="G54:H54" si="21">SUM(G47:G53)</f>
        <v>0</v>
      </c>
      <c r="H54" s="39">
        <f t="shared" si="21"/>
        <v>238</v>
      </c>
      <c r="I54" s="45"/>
      <c r="J54" s="68"/>
    </row>
    <row r="55" spans="1:10" ht="21" customHeight="1" x14ac:dyDescent="0.25">
      <c r="A55" s="37"/>
      <c r="B55" s="38" t="s">
        <v>42</v>
      </c>
      <c r="C55" s="39">
        <f>SUM(C54,C46,C42,C39,C34,C29,C26,C21,C16,C13)</f>
        <v>0</v>
      </c>
      <c r="D55" s="39">
        <f t="shared" ref="D55:G55" si="22">SUM(D54,D46,D42,D39,D34,D29,D26,D21,D16,D13)</f>
        <v>0</v>
      </c>
      <c r="E55" s="39">
        <f t="shared" si="22"/>
        <v>0</v>
      </c>
      <c r="F55" s="39">
        <f t="shared" si="22"/>
        <v>2201</v>
      </c>
      <c r="G55" s="39">
        <f t="shared" si="22"/>
        <v>0</v>
      </c>
      <c r="H55" s="39">
        <f>SUM(H54,H46,H42,H39,H34,H29,H26,H21,H16,H13)</f>
        <v>2201</v>
      </c>
      <c r="I55" s="45"/>
      <c r="J55" s="46"/>
    </row>
    <row r="59" spans="1:10" ht="21" customHeight="1" x14ac:dyDescent="0.25">
      <c r="A59" s="92" t="s">
        <v>43</v>
      </c>
      <c r="B59" s="93"/>
      <c r="C59" s="94" t="s">
        <v>44</v>
      </c>
      <c r="D59" s="94"/>
      <c r="E59" s="94" t="s">
        <v>45</v>
      </c>
      <c r="F59" s="94"/>
      <c r="G59" s="94" t="s">
        <v>46</v>
      </c>
      <c r="H59" s="94"/>
      <c r="I59" s="47" t="s">
        <v>47</v>
      </c>
    </row>
    <row r="60" spans="1:10" ht="21" customHeight="1" x14ac:dyDescent="0.25">
      <c r="A60" s="84">
        <f>E55</f>
        <v>0</v>
      </c>
      <c r="B60" s="85"/>
      <c r="C60" s="85">
        <f>H55</f>
        <v>2201</v>
      </c>
      <c r="D60" s="85"/>
      <c r="E60" s="85">
        <f>F55</f>
        <v>2201</v>
      </c>
      <c r="F60" s="85"/>
      <c r="G60" s="85">
        <f>G55</f>
        <v>0</v>
      </c>
      <c r="H60" s="85"/>
      <c r="I60" s="48">
        <f>A60-C60</f>
        <v>-2201</v>
      </c>
    </row>
    <row r="62" spans="1:10" ht="21" customHeight="1" x14ac:dyDescent="0.25">
      <c r="A62" s="40" t="s">
        <v>48</v>
      </c>
      <c r="B62" s="41"/>
      <c r="C62" s="42" t="s">
        <v>49</v>
      </c>
      <c r="D62" s="40"/>
      <c r="E62" s="40" t="s">
        <v>50</v>
      </c>
      <c r="F62" s="40"/>
      <c r="G62" s="40" t="s">
        <v>51</v>
      </c>
      <c r="H62" s="40"/>
      <c r="I62" s="41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B8:B12"/>
    <mergeCell ref="B14:B15"/>
    <mergeCell ref="B17:B20"/>
    <mergeCell ref="B22:B25"/>
    <mergeCell ref="B27:B28"/>
    <mergeCell ref="B30:B33"/>
    <mergeCell ref="B35:B38"/>
    <mergeCell ref="B40:B41"/>
    <mergeCell ref="B43:B45"/>
    <mergeCell ref="A60:B60"/>
    <mergeCell ref="C60:D60"/>
    <mergeCell ref="E60:F60"/>
    <mergeCell ref="G60:H60"/>
    <mergeCell ref="A6:A7"/>
    <mergeCell ref="A8:A12"/>
    <mergeCell ref="A14:A15"/>
    <mergeCell ref="A17:A20"/>
    <mergeCell ref="A22:A25"/>
    <mergeCell ref="A27:A28"/>
    <mergeCell ref="A30:A33"/>
    <mergeCell ref="A35:A38"/>
    <mergeCell ref="A40:A41"/>
    <mergeCell ref="A43:A45"/>
    <mergeCell ref="A47:A53"/>
    <mergeCell ref="B6:B7"/>
    <mergeCell ref="B47:B53"/>
    <mergeCell ref="C8:C12"/>
    <mergeCell ref="C14:C15"/>
    <mergeCell ref="C17:C20"/>
    <mergeCell ref="C22:C25"/>
    <mergeCell ref="C27:C28"/>
    <mergeCell ref="C30:C33"/>
    <mergeCell ref="C35:C38"/>
    <mergeCell ref="C40:C41"/>
    <mergeCell ref="C43:C45"/>
    <mergeCell ref="C47:C53"/>
    <mergeCell ref="D8:D12"/>
    <mergeCell ref="D14:D15"/>
    <mergeCell ref="D17:D20"/>
    <mergeCell ref="D22:D25"/>
    <mergeCell ref="D27:D28"/>
    <mergeCell ref="D30:D33"/>
    <mergeCell ref="D35:D38"/>
    <mergeCell ref="D40:D41"/>
    <mergeCell ref="D43:D45"/>
    <mergeCell ref="D47:D53"/>
    <mergeCell ref="E8:E12"/>
    <mergeCell ref="E14:E15"/>
    <mergeCell ref="E17:E20"/>
    <mergeCell ref="E22:E25"/>
    <mergeCell ref="E27:E28"/>
    <mergeCell ref="E30:E33"/>
    <mergeCell ref="E35:E38"/>
    <mergeCell ref="E40:E41"/>
    <mergeCell ref="E43:E45"/>
    <mergeCell ref="E47:E53"/>
    <mergeCell ref="J43:J46"/>
    <mergeCell ref="J47:J54"/>
    <mergeCell ref="H4:I5"/>
    <mergeCell ref="J22:J26"/>
    <mergeCell ref="J27:J29"/>
    <mergeCell ref="J30:J34"/>
    <mergeCell ref="J35:J39"/>
    <mergeCell ref="J40:J42"/>
    <mergeCell ref="J4:J5"/>
    <mergeCell ref="J6:J7"/>
    <mergeCell ref="J8:J13"/>
    <mergeCell ref="J14:J16"/>
    <mergeCell ref="J17:J21"/>
  </mergeCells>
  <phoneticPr fontId="14" type="noConversion"/>
  <pageMargins left="0.69930555555555596" right="0.69930555555555596" top="0.75" bottom="0.75" header="0.3" footer="0.3"/>
  <pageSetup paperSize="9" scale="58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31"/>
  <sheetViews>
    <sheetView tabSelected="1" topLeftCell="A4" zoomScale="80" zoomScaleNormal="80" workbookViewId="0">
      <selection activeCell="O24" sqref="O24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32.816406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89" t="s">
        <v>52</v>
      </c>
      <c r="C3" s="89"/>
      <c r="D3" s="89"/>
      <c r="E3" s="89"/>
      <c r="F3" s="89"/>
      <c r="G3" s="89"/>
      <c r="H3" s="89"/>
      <c r="I3" s="89"/>
      <c r="J3" s="89"/>
      <c r="K3" s="89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49999999999999" customHeight="1" x14ac:dyDescent="0.25">
      <c r="B5" s="3"/>
      <c r="C5" s="4"/>
      <c r="D5" s="5" t="s">
        <v>53</v>
      </c>
      <c r="E5" s="5"/>
      <c r="F5" s="117" t="s">
        <v>73</v>
      </c>
      <c r="G5" s="118"/>
      <c r="H5" s="5" t="s">
        <v>54</v>
      </c>
      <c r="I5" s="4"/>
      <c r="J5" s="119" t="s">
        <v>71</v>
      </c>
      <c r="K5" s="120"/>
    </row>
    <row r="6" spans="2:11" ht="20.149999999999999" customHeight="1" x14ac:dyDescent="0.25">
      <c r="B6" s="6"/>
      <c r="C6" s="7"/>
      <c r="D6" s="8" t="s">
        <v>55</v>
      </c>
      <c r="E6" s="8"/>
      <c r="F6" s="109" t="s">
        <v>81</v>
      </c>
      <c r="G6" s="110"/>
      <c r="H6" s="8" t="s">
        <v>56</v>
      </c>
      <c r="I6" s="7"/>
      <c r="J6" s="121" t="s">
        <v>72</v>
      </c>
      <c r="K6" s="122"/>
    </row>
    <row r="7" spans="2:11" ht="20.149999999999999" customHeight="1" x14ac:dyDescent="0.25">
      <c r="B7" s="6"/>
      <c r="C7" s="7"/>
      <c r="D7" s="8" t="s">
        <v>57</v>
      </c>
      <c r="E7" s="8"/>
      <c r="F7" s="109" t="s">
        <v>82</v>
      </c>
      <c r="G7" s="110"/>
      <c r="H7" s="8" t="s">
        <v>58</v>
      </c>
      <c r="I7" s="22"/>
      <c r="J7" s="111" t="s">
        <v>83</v>
      </c>
      <c r="K7" s="112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59</v>
      </c>
      <c r="I8" s="23"/>
      <c r="J8" s="113" t="s">
        <v>80</v>
      </c>
      <c r="K8" s="114"/>
    </row>
    <row r="9" spans="2:11" ht="20.149999999999999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49999999999999" customHeight="1" x14ac:dyDescent="0.25">
      <c r="B10" s="115" t="s">
        <v>2</v>
      </c>
      <c r="C10" s="116"/>
      <c r="D10" s="14" t="s">
        <v>60</v>
      </c>
      <c r="E10" s="103" t="s">
        <v>61</v>
      </c>
      <c r="F10" s="105"/>
      <c r="G10" s="16" t="s">
        <v>62</v>
      </c>
      <c r="H10" s="15" t="s">
        <v>63</v>
      </c>
      <c r="I10" s="103" t="s">
        <v>64</v>
      </c>
      <c r="J10" s="105"/>
      <c r="K10" s="16" t="s">
        <v>65</v>
      </c>
    </row>
    <row r="11" spans="2:11" ht="20.149999999999999" customHeight="1" x14ac:dyDescent="0.25">
      <c r="B11" s="97"/>
      <c r="C11" s="98"/>
      <c r="D11" s="108"/>
      <c r="E11" s="97" t="s">
        <v>66</v>
      </c>
      <c r="F11" s="98"/>
      <c r="G11" s="19">
        <v>25</v>
      </c>
      <c r="H11" s="19">
        <v>25</v>
      </c>
      <c r="I11" s="24"/>
      <c r="J11" s="25"/>
      <c r="K11" s="49" t="s">
        <v>86</v>
      </c>
    </row>
    <row r="12" spans="2:11" ht="20.149999999999999" customHeight="1" x14ac:dyDescent="0.25">
      <c r="B12" s="97"/>
      <c r="C12" s="98"/>
      <c r="D12" s="108"/>
      <c r="E12" s="97" t="s">
        <v>66</v>
      </c>
      <c r="F12" s="98"/>
      <c r="G12" s="19">
        <v>115</v>
      </c>
      <c r="H12" s="19"/>
      <c r="I12" s="99">
        <v>115</v>
      </c>
      <c r="J12" s="100"/>
      <c r="K12" s="49" t="s">
        <v>75</v>
      </c>
    </row>
    <row r="13" spans="2:11" ht="20.149999999999999" customHeight="1" x14ac:dyDescent="0.25">
      <c r="B13" s="50"/>
      <c r="C13" s="51"/>
      <c r="D13" s="108"/>
      <c r="E13" s="97" t="s">
        <v>66</v>
      </c>
      <c r="F13" s="98"/>
      <c r="G13" s="19">
        <v>13</v>
      </c>
      <c r="H13" s="19"/>
      <c r="I13" s="52"/>
      <c r="J13" s="53">
        <v>13</v>
      </c>
      <c r="K13" s="49" t="s">
        <v>75</v>
      </c>
    </row>
    <row r="14" spans="2:11" ht="20.149999999999999" customHeight="1" x14ac:dyDescent="0.25">
      <c r="B14" s="17"/>
      <c r="C14" s="18"/>
      <c r="D14" s="108"/>
      <c r="E14" s="97" t="s">
        <v>66</v>
      </c>
      <c r="F14" s="98"/>
      <c r="G14" s="19">
        <v>30</v>
      </c>
      <c r="H14" s="19"/>
      <c r="I14" s="24"/>
      <c r="J14" s="25">
        <v>30</v>
      </c>
      <c r="K14" s="49" t="s">
        <v>75</v>
      </c>
    </row>
    <row r="15" spans="2:11" ht="20.149999999999999" customHeight="1" x14ac:dyDescent="0.25">
      <c r="B15" s="17"/>
      <c r="C15" s="18"/>
      <c r="D15" s="108"/>
      <c r="E15" s="97" t="s">
        <v>66</v>
      </c>
      <c r="F15" s="98"/>
      <c r="G15" s="19">
        <v>3.8</v>
      </c>
      <c r="H15" s="19"/>
      <c r="I15" s="99">
        <v>3.8</v>
      </c>
      <c r="J15" s="100"/>
      <c r="K15" s="49" t="s">
        <v>86</v>
      </c>
    </row>
    <row r="16" spans="2:11" ht="20.149999999999999" customHeight="1" x14ac:dyDescent="0.25">
      <c r="B16" s="97"/>
      <c r="C16" s="98"/>
      <c r="D16" s="108"/>
      <c r="E16" s="97" t="s">
        <v>66</v>
      </c>
      <c r="F16" s="98"/>
      <c r="G16" s="19">
        <v>22.5</v>
      </c>
      <c r="H16" s="19"/>
      <c r="I16" s="99">
        <v>22.5</v>
      </c>
      <c r="J16" s="100"/>
      <c r="K16" s="49" t="s">
        <v>87</v>
      </c>
    </row>
    <row r="17" spans="2:11" ht="20.149999999999999" customHeight="1" x14ac:dyDescent="0.25">
      <c r="B17" s="54"/>
      <c r="C17" s="55"/>
      <c r="D17" s="108"/>
      <c r="E17" s="97" t="s">
        <v>66</v>
      </c>
      <c r="F17" s="98"/>
      <c r="G17" s="19">
        <v>90.2</v>
      </c>
      <c r="H17" s="19">
        <v>90.2</v>
      </c>
      <c r="I17" s="56"/>
      <c r="J17" s="57"/>
      <c r="K17" s="49" t="s">
        <v>76</v>
      </c>
    </row>
    <row r="18" spans="2:11" ht="20.149999999999999" customHeight="1" x14ac:dyDescent="0.25">
      <c r="B18" s="97"/>
      <c r="C18" s="98"/>
      <c r="D18" s="108"/>
      <c r="E18" s="97" t="s">
        <v>66</v>
      </c>
      <c r="F18" s="98"/>
      <c r="G18" s="19">
        <v>118</v>
      </c>
      <c r="H18" s="19"/>
      <c r="I18" s="24"/>
      <c r="J18" s="25">
        <v>118</v>
      </c>
      <c r="K18" s="60" t="s">
        <v>77</v>
      </c>
    </row>
    <row r="19" spans="2:11" ht="20.149999999999999" customHeight="1" x14ac:dyDescent="0.25">
      <c r="B19" s="17"/>
      <c r="C19" s="18"/>
      <c r="D19" s="108"/>
      <c r="E19" s="97" t="s">
        <v>66</v>
      </c>
      <c r="F19" s="98"/>
      <c r="G19" s="19">
        <v>68</v>
      </c>
      <c r="H19" s="19"/>
      <c r="I19" s="99">
        <v>68</v>
      </c>
      <c r="J19" s="100"/>
      <c r="K19" s="60" t="s">
        <v>77</v>
      </c>
    </row>
    <row r="20" spans="2:11" ht="20.149999999999999" customHeight="1" x14ac:dyDescent="0.25">
      <c r="B20" s="61"/>
      <c r="C20" s="62"/>
      <c r="D20" s="108"/>
      <c r="E20" s="97" t="s">
        <v>66</v>
      </c>
      <c r="F20" s="98"/>
      <c r="G20" s="19">
        <v>272</v>
      </c>
      <c r="H20" s="19"/>
      <c r="I20" s="99">
        <v>272</v>
      </c>
      <c r="J20" s="100"/>
      <c r="K20" s="60" t="s">
        <v>77</v>
      </c>
    </row>
    <row r="21" spans="2:11" ht="20.149999999999999" customHeight="1" x14ac:dyDescent="0.25">
      <c r="B21" s="17"/>
      <c r="C21" s="18"/>
      <c r="D21" s="108"/>
      <c r="E21" s="97" t="s">
        <v>66</v>
      </c>
      <c r="F21" s="98"/>
      <c r="G21" s="19">
        <v>165.26</v>
      </c>
      <c r="H21" s="19"/>
      <c r="I21" s="24"/>
      <c r="J21" s="25">
        <v>165.26</v>
      </c>
      <c r="K21" s="60" t="s">
        <v>77</v>
      </c>
    </row>
    <row r="22" spans="2:11" ht="20.149999999999999" customHeight="1" x14ac:dyDescent="0.25">
      <c r="B22" s="97"/>
      <c r="C22" s="98"/>
      <c r="D22" s="108"/>
      <c r="E22" s="97" t="s">
        <v>66</v>
      </c>
      <c r="F22" s="98"/>
      <c r="G22" s="19">
        <v>26</v>
      </c>
      <c r="H22" s="19"/>
      <c r="I22" s="99">
        <v>26</v>
      </c>
      <c r="J22" s="100"/>
      <c r="K22" s="60" t="s">
        <v>88</v>
      </c>
    </row>
    <row r="23" spans="2:11" ht="20.149999999999999" customHeight="1" x14ac:dyDescent="0.25">
      <c r="B23" s="97"/>
      <c r="C23" s="98"/>
      <c r="D23" s="108"/>
      <c r="E23" s="97" t="s">
        <v>66</v>
      </c>
      <c r="F23" s="98"/>
      <c r="G23" s="19">
        <v>360</v>
      </c>
      <c r="H23" s="19">
        <v>360</v>
      </c>
      <c r="I23" s="24"/>
      <c r="J23" s="25"/>
      <c r="K23" s="60" t="s">
        <v>77</v>
      </c>
    </row>
    <row r="24" spans="2:11" ht="20.149999999999999" customHeight="1" x14ac:dyDescent="0.25">
      <c r="B24" s="17"/>
      <c r="C24" s="18"/>
      <c r="D24" s="108"/>
      <c r="E24" s="97" t="s">
        <v>66</v>
      </c>
      <c r="F24" s="98"/>
      <c r="G24" s="19">
        <v>569</v>
      </c>
      <c r="H24" s="19">
        <v>569</v>
      </c>
      <c r="I24" s="24"/>
      <c r="J24" s="25"/>
      <c r="K24" s="60" t="s">
        <v>78</v>
      </c>
    </row>
    <row r="25" spans="2:11" ht="20.149999999999999" customHeight="1" x14ac:dyDescent="0.25">
      <c r="B25" s="17"/>
      <c r="C25" s="18"/>
      <c r="D25" s="108"/>
      <c r="E25" s="97" t="s">
        <v>66</v>
      </c>
      <c r="F25" s="98"/>
      <c r="G25" s="19">
        <v>70.099999999999994</v>
      </c>
      <c r="H25" s="19">
        <v>70.099999999999994</v>
      </c>
      <c r="I25" s="24"/>
      <c r="J25" s="25"/>
      <c r="K25" s="60" t="s">
        <v>89</v>
      </c>
    </row>
    <row r="26" spans="2:11" ht="20.149999999999999" customHeight="1" x14ac:dyDescent="0.25">
      <c r="B26" s="103" t="s">
        <v>42</v>
      </c>
      <c r="C26" s="104"/>
      <c r="D26" s="104"/>
      <c r="E26" s="104"/>
      <c r="F26" s="105"/>
      <c r="G26" s="20">
        <f>SUM(G11:G25)</f>
        <v>1947.86</v>
      </c>
      <c r="H26" s="20">
        <f>SUM(H11:H25)</f>
        <v>1114.3</v>
      </c>
      <c r="I26" s="106">
        <f>SUM(I11:J25)</f>
        <v>833.56</v>
      </c>
      <c r="J26" s="107"/>
      <c r="K26" s="26"/>
    </row>
    <row r="27" spans="2:11" ht="20.149999999999999" customHeight="1" x14ac:dyDescent="0.25">
      <c r="B27" s="13"/>
      <c r="C27" s="13"/>
      <c r="D27" s="13"/>
      <c r="E27" s="13"/>
      <c r="F27" s="13"/>
      <c r="G27" s="13"/>
      <c r="H27" s="13"/>
      <c r="I27" s="13"/>
      <c r="J27" s="27"/>
      <c r="K27" s="13"/>
    </row>
    <row r="28" spans="2:11" ht="20.149999999999999" customHeight="1" x14ac:dyDescent="0.25">
      <c r="B28" s="101" t="s">
        <v>63</v>
      </c>
      <c r="C28" s="101"/>
      <c r="D28" s="101"/>
      <c r="E28" s="101"/>
      <c r="F28" s="101"/>
      <c r="G28" s="101" t="s">
        <v>67</v>
      </c>
      <c r="H28" s="101"/>
      <c r="I28" s="101"/>
      <c r="J28" s="101"/>
      <c r="K28" s="16" t="s">
        <v>68</v>
      </c>
    </row>
    <row r="29" spans="2:11" ht="20.149999999999999" customHeight="1" x14ac:dyDescent="0.25">
      <c r="B29" s="102">
        <f>H26</f>
        <v>1114.3</v>
      </c>
      <c r="C29" s="102"/>
      <c r="D29" s="102"/>
      <c r="E29" s="102"/>
      <c r="F29" s="102"/>
      <c r="G29" s="102">
        <f>I26</f>
        <v>833.56</v>
      </c>
      <c r="H29" s="102"/>
      <c r="I29" s="102"/>
      <c r="J29" s="102"/>
      <c r="K29" s="28">
        <f>SUM(B29:J29)</f>
        <v>1947.86</v>
      </c>
    </row>
    <row r="30" spans="2:11" ht="20.149999999999999" customHeight="1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2:11" ht="20.149999999999999" customHeight="1" x14ac:dyDescent="0.25">
      <c r="B31" s="13" t="s">
        <v>69</v>
      </c>
      <c r="C31" s="13"/>
      <c r="D31" s="13"/>
      <c r="E31" s="13"/>
      <c r="F31" s="13" t="s">
        <v>49</v>
      </c>
      <c r="G31" s="13" t="s">
        <v>70</v>
      </c>
      <c r="H31" s="13"/>
      <c r="I31" s="13"/>
      <c r="J31" s="13" t="s">
        <v>51</v>
      </c>
      <c r="K31" s="13"/>
    </row>
  </sheetData>
  <mergeCells count="4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23:C23"/>
    <mergeCell ref="E23:F23"/>
    <mergeCell ref="D11:D25"/>
    <mergeCell ref="E25:F25"/>
    <mergeCell ref="E11:F11"/>
    <mergeCell ref="E12:F12"/>
    <mergeCell ref="E16:F16"/>
    <mergeCell ref="E22:F22"/>
    <mergeCell ref="E18:F18"/>
    <mergeCell ref="B11:C11"/>
    <mergeCell ref="B12:C12"/>
    <mergeCell ref="B16:C16"/>
    <mergeCell ref="B28:F28"/>
    <mergeCell ref="G28:J28"/>
    <mergeCell ref="B29:F29"/>
    <mergeCell ref="G29:J29"/>
    <mergeCell ref="B26:F26"/>
    <mergeCell ref="I26:J26"/>
    <mergeCell ref="B18:C18"/>
    <mergeCell ref="E24:F24"/>
    <mergeCell ref="I12:J12"/>
    <mergeCell ref="I16:J16"/>
    <mergeCell ref="I22:J22"/>
    <mergeCell ref="E19:F19"/>
    <mergeCell ref="I19:J19"/>
    <mergeCell ref="E21:F21"/>
    <mergeCell ref="E15:F15"/>
    <mergeCell ref="I15:J15"/>
    <mergeCell ref="E14:F14"/>
    <mergeCell ref="E13:F13"/>
    <mergeCell ref="E17:F17"/>
    <mergeCell ref="E20:F20"/>
    <mergeCell ref="I20:J20"/>
    <mergeCell ref="B22:C22"/>
  </mergeCells>
  <phoneticPr fontId="14" type="noConversion"/>
  <pageMargins left="0.69930555555555596" right="0.69930555555555596" top="0.75" bottom="0.75" header="0.3" footer="0.3"/>
  <pageSetup paperSize="9" scale="84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来 张</cp:lastModifiedBy>
  <cp:lastPrinted>2026-02-02T04:55:08Z</cp:lastPrinted>
  <dcterms:created xsi:type="dcterms:W3CDTF">2014-04-15T08:52:00Z</dcterms:created>
  <dcterms:modified xsi:type="dcterms:W3CDTF">2026-02-04T02:22:50Z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