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<sst xmlns="http://schemas.openxmlformats.org/spreadsheetml/2006/main" count="139" uniqueCount="94">
  <si>
    <t>【借款报销单】</t>
  </si>
  <si>
    <t>团号：HMJB-241017-NND480</t>
  </si>
  <si>
    <t>会议日期：10.17-10.20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</si>
  <si>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</si>
  <si>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</si>
  <si>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</si>
  <si>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</si>
  <si>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</si>
  <si>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</si>
  <si>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</si>
  <si>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</si>
  <si>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</si>
  <si>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</si>
  <si>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</si>
  <si>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</si>
  <si>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</si>
  <si>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</si>
  <si>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</si>
  <si>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</si>
  <si>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</si>
  <si>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</si>
  <si>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</si>
  <si>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</si>
  <si>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</si>
  <si>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</si>
  <si>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</si>
  <si>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</si>
  <si>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</si>
  <si>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</si>
  <si>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</si>
  <si>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</si>
  <si>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</si>
  <si>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</si>
  <si>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</si>
  <si>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</si>
  <si>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</si>
  <si>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</si>
  <si>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</si>
  <si>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</si>
  <si>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</si>
  <si>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</si>
  <si>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</si>
  <si>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上会住宿费</t>
  </si>
  <si>
    <t>垫付专家餐费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</si>
  <si>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</si>
  <si>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</si>
  <si>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</si>
  <si>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</si>
  <si>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</si>
  <si>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</si>
  <si>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</si>
  <si>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</si>
  <si>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</si>
  <si>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</si>
  <si>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</si>
  <si>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</si>
  <si>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</si>
  <si>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</si>
  <si>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</si>
  <si>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</si>
  <si>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</t>
  </si>
  <si>
    <t>部门:</t>
  </si>
  <si>
    <t>医药</t>
  </si>
  <si>
    <t>发生日期:</t>
  </si>
  <si>
    <t>10.17-10.20</t>
  </si>
  <si>
    <t>报销日期:</t>
  </si>
  <si>
    <t>团号:</t>
  </si>
  <si>
    <t>HMJB-241017-NND480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</si>
  <si>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</si>
  <si>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</si>
  <si>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</si>
  <si>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</si>
  <si>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</si>
  <si>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</si>
  <si>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</si>
  <si>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</si>
  <si>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10.17打车</t>
  </si>
  <si>
    <t>10.18打车</t>
  </si>
  <si>
    <t>10.20打车</t>
  </si>
  <si>
    <t>餐费</t>
  </si>
  <si>
    <t>10.17早餐</t>
  </si>
  <si>
    <t>10.17午餐</t>
  </si>
  <si>
    <t>10.17晚餐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</si>
  <si>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</si>
  <si>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</si>
  <si>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</si>
  <si>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</si>
  <si>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</si>
  <si>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</si>
  <si>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</si>
  <si>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</si>
  <si>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</si>
  <si>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10.17-10.18</t>
  </si>
  <si>
    <t>10.19-10.20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</si>
</sst>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L7" sqref="L7"/>
    </sheetView>
  </sheetViews>
  <sheetFormatPr defaultColWidth="9" defaultRowHeight="21" customHeight="1"/>
  <cols>
    <col min="1" max="1" width="9" style="51"/>
    <col min="2" max="2" width="16.7314814814815" customWidth="1"/>
    <col min="3" max="3" width="13" style="52" customWidth="1"/>
    <col min="4" max="4" width="9" style="51"/>
    <col min="5" max="5" width="13" style="51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1">
        <v>1</v>
      </c>
      <c r="E8" s="63">
        <f>C8*D8</f>
        <v>0</v>
      </c>
      <c r="F8" s="64"/>
      <c r="G8" s="64">
        <v>0</v>
      </c>
      <c r="H8" s="64">
        <f t="shared" ref="H8:H43" si="0">F8+G8</f>
        <v>0</v>
      </c>
      <c r="I8" s="85"/>
      <c r="J8" s="86" t="s">
        <v>16</v>
      </c>
    </row>
    <row r="9" customHeight="1" spans="1:10">
      <c r="A9" s="61"/>
      <c r="B9" s="62"/>
      <c r="C9" s="63"/>
      <c r="D9" s="61"/>
      <c r="E9" s="63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1"/>
      <c r="B10" s="62"/>
      <c r="C10" s="63"/>
      <c r="D10" s="61"/>
      <c r="E10" s="63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1"/>
      <c r="B11" s="62"/>
      <c r="C11" s="63"/>
      <c r="D11" s="61"/>
      <c r="E11" s="63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1"/>
      <c r="B12" s="62"/>
      <c r="C12" s="63"/>
      <c r="D12" s="61"/>
      <c r="E12" s="63"/>
      <c r="F12" s="64">
        <v>0</v>
      </c>
      <c r="G12" s="64">
        <v>0</v>
      </c>
      <c r="H12" s="64">
        <f t="shared" si="0"/>
        <v>0</v>
      </c>
      <c r="I12" s="85"/>
      <c r="J12" s="87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>
        <v>1</v>
      </c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1"/>
      <c r="E17" s="63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1"/>
      <c r="B18" s="62"/>
      <c r="C18" s="63"/>
      <c r="D18" s="61"/>
      <c r="E18" s="63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1"/>
      <c r="B19" s="62"/>
      <c r="C19" s="63"/>
      <c r="D19" s="61"/>
      <c r="E19" s="63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1"/>
      <c r="B20" s="62"/>
      <c r="C20" s="63"/>
      <c r="D20" s="61"/>
      <c r="E20" s="63"/>
      <c r="F20" s="64">
        <v>0</v>
      </c>
      <c r="G20" s="64">
        <v>0</v>
      </c>
      <c r="H20" s="64">
        <f t="shared" si="0"/>
        <v>0</v>
      </c>
      <c r="I20" s="85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1">
        <v>4</v>
      </c>
      <c r="B22" s="62" t="s">
        <v>24</v>
      </c>
      <c r="C22" s="63">
        <v>0</v>
      </c>
      <c r="D22" s="61">
        <v>1</v>
      </c>
      <c r="E22" s="63">
        <f t="shared" si="2"/>
        <v>0</v>
      </c>
      <c r="F22" s="64">
        <v>0</v>
      </c>
      <c r="G22" s="64">
        <v>0</v>
      </c>
      <c r="H22" s="64">
        <f t="shared" si="0"/>
        <v>0</v>
      </c>
      <c r="I22" s="93"/>
      <c r="J22" s="90" t="s">
        <v>25</v>
      </c>
    </row>
    <row r="23" customHeight="1" spans="1:10">
      <c r="A23" s="61"/>
      <c r="B23" s="62"/>
      <c r="C23" s="63"/>
      <c r="D23" s="61"/>
      <c r="E23" s="63"/>
      <c r="F23" s="64">
        <v>0</v>
      </c>
      <c r="G23" s="64">
        <v>0</v>
      </c>
      <c r="H23" s="64">
        <f t="shared" si="0"/>
        <v>0</v>
      </c>
      <c r="I23" s="85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>
        <v>1</v>
      </c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93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1">
        <v>6</v>
      </c>
      <c r="B28" s="62" t="s">
        <v>30</v>
      </c>
      <c r="C28" s="63">
        <v>0</v>
      </c>
      <c r="D28" s="61">
        <v>1</v>
      </c>
      <c r="E28" s="63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1"/>
      <c r="B29" s="62"/>
      <c r="C29" s="63"/>
      <c r="D29" s="61"/>
      <c r="E29" s="63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1"/>
      <c r="B30" s="62"/>
      <c r="C30" s="63"/>
      <c r="D30" s="61"/>
      <c r="E30" s="63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1"/>
      <c r="B31" s="62"/>
      <c r="C31" s="63"/>
      <c r="D31" s="61"/>
      <c r="E31" s="63"/>
      <c r="F31" s="64">
        <v>0</v>
      </c>
      <c r="G31" s="64">
        <v>0</v>
      </c>
      <c r="H31" s="64">
        <f t="shared" si="0"/>
        <v>0</v>
      </c>
      <c r="I31" s="85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1</v>
      </c>
      <c r="E32" s="67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1">
        <v>7</v>
      </c>
      <c r="B33" s="62" t="s">
        <v>33</v>
      </c>
      <c r="C33" s="63">
        <v>0</v>
      </c>
      <c r="D33" s="61">
        <v>1</v>
      </c>
      <c r="E33" s="63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1"/>
      <c r="B34" s="62"/>
      <c r="C34" s="63"/>
      <c r="D34" s="61"/>
      <c r="E34" s="63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1"/>
      <c r="B35" s="62"/>
      <c r="C35" s="63"/>
      <c r="D35" s="61"/>
      <c r="E35" s="63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1"/>
      <c r="B36" s="62"/>
      <c r="C36" s="63"/>
      <c r="D36" s="61"/>
      <c r="E36" s="63"/>
      <c r="F36" s="64">
        <v>0</v>
      </c>
      <c r="G36" s="64">
        <v>0</v>
      </c>
      <c r="H36" s="64">
        <f t="shared" si="0"/>
        <v>0</v>
      </c>
      <c r="I36" s="85"/>
      <c r="J36" s="95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1</v>
      </c>
      <c r="E37" s="67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1">
        <v>8</v>
      </c>
      <c r="B38" s="62" t="s">
        <v>35</v>
      </c>
      <c r="C38" s="63">
        <v>0</v>
      </c>
      <c r="D38" s="61">
        <v>1</v>
      </c>
      <c r="E38" s="63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1"/>
      <c r="B39" s="62"/>
      <c r="C39" s="63"/>
      <c r="D39" s="61"/>
      <c r="E39" s="63"/>
      <c r="F39" s="64">
        <v>0</v>
      </c>
      <c r="G39" s="64">
        <v>0</v>
      </c>
      <c r="H39" s="64">
        <f t="shared" si="0"/>
        <v>0</v>
      </c>
      <c r="I39" s="85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1</v>
      </c>
      <c r="E40" s="67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1">
        <v>9</v>
      </c>
      <c r="B41" s="62" t="s">
        <v>38</v>
      </c>
      <c r="C41" s="63">
        <v>0</v>
      </c>
      <c r="D41" s="61">
        <v>1</v>
      </c>
      <c r="E41" s="63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1"/>
      <c r="B42" s="62"/>
      <c r="C42" s="63"/>
      <c r="D42" s="61"/>
      <c r="E42" s="63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1"/>
      <c r="B43" s="62"/>
      <c r="C43" s="63"/>
      <c r="D43" s="61"/>
      <c r="E43" s="63"/>
      <c r="F43" s="64">
        <v>0</v>
      </c>
      <c r="G43" s="64">
        <v>0</v>
      </c>
      <c r="H43" s="64">
        <f t="shared" si="0"/>
        <v>0</v>
      </c>
      <c r="I43" s="85"/>
      <c r="J43" s="87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1</v>
      </c>
      <c r="E44" s="67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spans="1:10">
      <c r="A45" s="69">
        <v>10</v>
      </c>
      <c r="B45" s="62" t="s">
        <v>41</v>
      </c>
      <c r="C45" s="63">
        <v>0</v>
      </c>
      <c r="D45" s="61">
        <v>1</v>
      </c>
      <c r="E45" s="63">
        <f t="shared" si="2"/>
        <v>0</v>
      </c>
      <c r="F45" s="64">
        <v>1440</v>
      </c>
      <c r="G45" s="64">
        <v>0</v>
      </c>
      <c r="H45" s="64">
        <f>F45+G45</f>
        <v>1440</v>
      </c>
      <c r="I45" s="97" t="s">
        <v>42</v>
      </c>
      <c r="J45" s="94"/>
    </row>
    <row r="46" customHeight="1" spans="1:10">
      <c r="A46" s="75"/>
      <c r="B46" s="62"/>
      <c r="C46" s="63"/>
      <c r="D46" s="61"/>
      <c r="E46" s="63"/>
      <c r="F46" s="64">
        <v>7750</v>
      </c>
      <c r="G46" s="64">
        <v>0</v>
      </c>
      <c r="H46" s="64">
        <f t="shared" ref="H46:H51" si="19">F46+G46</f>
        <v>7750</v>
      </c>
      <c r="I46" s="85" t="s">
        <v>43</v>
      </c>
      <c r="J46" s="95"/>
    </row>
    <row r="47" customHeight="1" spans="1:10">
      <c r="A47" s="75"/>
      <c r="B47" s="62"/>
      <c r="C47" s="63"/>
      <c r="D47" s="61"/>
      <c r="E47" s="63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2"/>
      <c r="C48" s="63"/>
      <c r="D48" s="61"/>
      <c r="E48" s="63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2"/>
      <c r="C49" s="63"/>
      <c r="D49" s="61"/>
      <c r="E49" s="63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2"/>
      <c r="C50" s="63"/>
      <c r="D50" s="61"/>
      <c r="E50" s="63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2"/>
      <c r="C51" s="63"/>
      <c r="D51" s="61"/>
      <c r="E51" s="63"/>
      <c r="F51" s="64">
        <v>0</v>
      </c>
      <c r="G51" s="64">
        <v>0</v>
      </c>
      <c r="H51" s="64">
        <f t="shared" si="19"/>
        <v>0</v>
      </c>
      <c r="I51" s="85"/>
      <c r="J51" s="95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8">
        <f>SUM(F45:F51)</f>
        <v>9190</v>
      </c>
      <c r="G52" s="68">
        <f t="shared" ref="G52:H52" si="21">SUM(G45:G51)</f>
        <v>0</v>
      </c>
      <c r="H52" s="68">
        <f t="shared" si="21"/>
        <v>9190</v>
      </c>
      <c r="I52" s="88"/>
      <c r="J52" s="96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9</v>
      </c>
      <c r="E53" s="67">
        <f t="shared" si="22"/>
        <v>0</v>
      </c>
      <c r="F53" s="68">
        <f t="shared" si="22"/>
        <v>9190</v>
      </c>
      <c r="G53" s="68">
        <f t="shared" si="22"/>
        <v>0</v>
      </c>
      <c r="H53" s="68">
        <f t="shared" si="22"/>
        <v>9190</v>
      </c>
      <c r="I53" s="88"/>
      <c r="J53" s="98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99" t="s">
        <v>50</v>
      </c>
    </row>
    <row r="58" customHeight="1" spans="1:9">
      <c r="A58" s="79">
        <f>E53</f>
        <v>0</v>
      </c>
      <c r="B58" s="80"/>
      <c r="C58" s="80">
        <f>H53</f>
        <v>9190</v>
      </c>
      <c r="D58" s="80"/>
      <c r="E58" s="80">
        <f>F53</f>
        <v>9190</v>
      </c>
      <c r="F58" s="80"/>
      <c r="G58" s="80">
        <f>G53</f>
        <v>0</v>
      </c>
      <c r="H58" s="80"/>
      <c r="I58" s="100">
        <f>A58-C58</f>
        <v>-9190</v>
      </c>
    </row>
    <row r="60" customHeight="1" spans="1:9">
      <c r="A60" s="81" t="s">
        <v>51</v>
      </c>
      <c r="B60" s="82"/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workbookViewId="0">
      <selection activeCell="G17" sqref="G17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7"/>
      <c r="J7" s="11">
        <v>10.22</v>
      </c>
      <c r="K7" s="36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8"/>
      <c r="J8" s="16" t="s">
        <v>67</v>
      </c>
      <c r="K8" s="39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5" t="s">
        <v>75</v>
      </c>
      <c r="F11" s="25"/>
      <c r="G11" s="26">
        <v>39.69</v>
      </c>
      <c r="H11" s="26"/>
      <c r="I11" s="40"/>
      <c r="J11" s="41"/>
      <c r="K11" s="42" t="s">
        <v>76</v>
      </c>
    </row>
    <row r="12" ht="23" customHeight="1" spans="2:11">
      <c r="B12" s="23">
        <v>2</v>
      </c>
      <c r="C12" s="24"/>
      <c r="D12" s="25"/>
      <c r="E12" s="25" t="s">
        <v>75</v>
      </c>
      <c r="F12" s="25"/>
      <c r="G12" s="26">
        <v>40.98</v>
      </c>
      <c r="H12" s="26"/>
      <c r="I12" s="40"/>
      <c r="J12" s="41"/>
      <c r="K12" s="42" t="s">
        <v>77</v>
      </c>
    </row>
    <row r="13" ht="23" customHeight="1" spans="2:11">
      <c r="B13" s="23">
        <v>3</v>
      </c>
      <c r="C13" s="24"/>
      <c r="D13" s="25"/>
      <c r="E13" s="25" t="s">
        <v>75</v>
      </c>
      <c r="F13" s="25"/>
      <c r="G13" s="26">
        <v>45.87</v>
      </c>
      <c r="H13" s="26"/>
      <c r="I13" s="40"/>
      <c r="J13" s="41"/>
      <c r="K13" s="42" t="s">
        <v>77</v>
      </c>
    </row>
    <row r="14" ht="20.1" customHeight="1" spans="2:11">
      <c r="B14" s="23">
        <v>4</v>
      </c>
      <c r="C14" s="24"/>
      <c r="D14" s="25"/>
      <c r="E14" s="25" t="s">
        <v>75</v>
      </c>
      <c r="F14" s="25"/>
      <c r="G14" s="26">
        <v>62</v>
      </c>
      <c r="H14" s="26"/>
      <c r="I14" s="40"/>
      <c r="J14" s="41"/>
      <c r="K14" s="42" t="s">
        <v>78</v>
      </c>
    </row>
    <row r="15" ht="20.1" customHeight="1" spans="2:11">
      <c r="B15" s="23">
        <v>5</v>
      </c>
      <c r="C15" s="24"/>
      <c r="D15" s="27" t="s">
        <v>41</v>
      </c>
      <c r="E15" s="23" t="s">
        <v>79</v>
      </c>
      <c r="F15" s="24"/>
      <c r="G15" s="26">
        <v>8</v>
      </c>
      <c r="H15" s="26"/>
      <c r="I15" s="40"/>
      <c r="J15" s="41"/>
      <c r="K15" s="42" t="s">
        <v>80</v>
      </c>
    </row>
    <row r="16" ht="20.1" customHeight="1" spans="2:11">
      <c r="B16" s="23">
        <v>6</v>
      </c>
      <c r="C16" s="24"/>
      <c r="D16" s="27"/>
      <c r="E16" s="23" t="s">
        <v>79</v>
      </c>
      <c r="F16" s="24"/>
      <c r="G16" s="26">
        <v>102</v>
      </c>
      <c r="H16" s="26"/>
      <c r="I16" s="40"/>
      <c r="J16" s="41"/>
      <c r="K16" s="42" t="s">
        <v>81</v>
      </c>
    </row>
    <row r="17" ht="20.1" customHeight="1" spans="2:11">
      <c r="B17" s="23">
        <v>7</v>
      </c>
      <c r="C17" s="24"/>
      <c r="D17" s="27"/>
      <c r="E17" s="23" t="s">
        <v>79</v>
      </c>
      <c r="F17" s="24"/>
      <c r="G17" s="26">
        <f>34+45.9</f>
        <v>79.9</v>
      </c>
      <c r="H17" s="26"/>
      <c r="I17" s="40"/>
      <c r="J17" s="41"/>
      <c r="K17" s="42" t="s">
        <v>82</v>
      </c>
    </row>
    <row r="18" customFormat="1" ht="20.1" customHeight="1" spans="2:11">
      <c r="B18" s="23">
        <v>9</v>
      </c>
      <c r="C18" s="24"/>
      <c r="D18" s="27"/>
      <c r="E18" s="23" t="s">
        <v>79</v>
      </c>
      <c r="F18" s="24"/>
      <c r="G18" s="26">
        <v>62</v>
      </c>
      <c r="H18" s="26"/>
      <c r="I18" s="40"/>
      <c r="J18" s="41"/>
      <c r="K18" s="42" t="s">
        <v>81</v>
      </c>
    </row>
    <row r="19" customFormat="1" ht="20.1" customHeight="1" spans="2:11">
      <c r="B19" s="23">
        <v>10</v>
      </c>
      <c r="C19" s="24"/>
      <c r="D19" s="27"/>
      <c r="E19" s="23" t="s">
        <v>79</v>
      </c>
      <c r="F19" s="24"/>
      <c r="G19" s="26">
        <v>0</v>
      </c>
      <c r="H19" s="26"/>
      <c r="I19" s="40"/>
      <c r="J19" s="41"/>
      <c r="K19" s="42" t="s">
        <v>82</v>
      </c>
    </row>
    <row r="20" customFormat="1" ht="20.1" customHeight="1" spans="2:11">
      <c r="B20" s="23">
        <v>11</v>
      </c>
      <c r="C20" s="24"/>
      <c r="D20" s="27"/>
      <c r="E20" s="23" t="s">
        <v>79</v>
      </c>
      <c r="F20" s="24"/>
      <c r="G20" s="26">
        <v>0</v>
      </c>
      <c r="H20" s="26"/>
      <c r="I20" s="40"/>
      <c r="J20" s="41"/>
      <c r="K20" s="42" t="s">
        <v>80</v>
      </c>
    </row>
    <row r="21" customFormat="1" ht="20.1" customHeight="1" spans="2:11">
      <c r="B21" s="23">
        <v>12</v>
      </c>
      <c r="C21" s="24"/>
      <c r="D21" s="27"/>
      <c r="E21" s="23" t="s">
        <v>79</v>
      </c>
      <c r="F21" s="24"/>
      <c r="G21" s="26">
        <v>0</v>
      </c>
      <c r="H21" s="26"/>
      <c r="I21" s="40"/>
      <c r="J21" s="41"/>
      <c r="K21" s="42" t="s">
        <v>81</v>
      </c>
    </row>
    <row r="22" customFormat="1" ht="20.1" customHeight="1" spans="2:11">
      <c r="B22" s="23">
        <v>13</v>
      </c>
      <c r="C22" s="24"/>
      <c r="D22" s="27"/>
      <c r="E22" s="23" t="s">
        <v>79</v>
      </c>
      <c r="F22" s="24"/>
      <c r="G22" s="26">
        <v>0</v>
      </c>
      <c r="H22" s="26"/>
      <c r="I22" s="40"/>
      <c r="J22" s="41"/>
      <c r="K22" s="42" t="s">
        <v>82</v>
      </c>
    </row>
    <row r="23" customFormat="1" ht="20.1" customHeight="1" spans="2:11">
      <c r="B23" s="23">
        <v>14</v>
      </c>
      <c r="C23" s="24"/>
      <c r="D23" s="27"/>
      <c r="E23" s="23" t="s">
        <v>79</v>
      </c>
      <c r="F23" s="24"/>
      <c r="G23" s="26">
        <v>0</v>
      </c>
      <c r="H23" s="26"/>
      <c r="I23" s="40"/>
      <c r="J23" s="41"/>
      <c r="K23" s="42" t="s">
        <v>80</v>
      </c>
    </row>
    <row r="24" customFormat="1" ht="20.1" customHeight="1" spans="2:11">
      <c r="B24" s="23">
        <v>15</v>
      </c>
      <c r="C24" s="24"/>
      <c r="D24" s="27"/>
      <c r="E24" s="23" t="s">
        <v>79</v>
      </c>
      <c r="F24" s="24"/>
      <c r="G24" s="26">
        <v>0</v>
      </c>
      <c r="H24" s="26"/>
      <c r="I24" s="40"/>
      <c r="J24" s="41"/>
      <c r="K24" s="42" t="s">
        <v>81</v>
      </c>
    </row>
    <row r="25" customFormat="1" ht="20.1" customHeight="1" spans="2:11">
      <c r="B25" s="23">
        <v>16</v>
      </c>
      <c r="C25" s="24"/>
      <c r="D25" s="27"/>
      <c r="E25" s="23" t="s">
        <v>79</v>
      </c>
      <c r="F25" s="24"/>
      <c r="G25" s="26">
        <v>0</v>
      </c>
      <c r="H25" s="26"/>
      <c r="I25" s="40"/>
      <c r="J25" s="41"/>
      <c r="K25" s="42" t="s">
        <v>82</v>
      </c>
    </row>
    <row r="26" ht="20.1" customHeight="1" spans="2:11">
      <c r="B26" s="23">
        <v>17</v>
      </c>
      <c r="C26" s="24"/>
      <c r="D26" s="28"/>
      <c r="E26" s="23" t="s">
        <v>79</v>
      </c>
      <c r="F26" s="24"/>
      <c r="G26" s="26">
        <v>0</v>
      </c>
      <c r="H26" s="26"/>
      <c r="I26" s="40"/>
      <c r="J26" s="41"/>
      <c r="K26" s="42"/>
    </row>
    <row r="27" ht="20.1" customHeight="1" spans="2:11">
      <c r="B27" s="20" t="s">
        <v>45</v>
      </c>
      <c r="C27" s="29"/>
      <c r="D27" s="29"/>
      <c r="E27" s="29"/>
      <c r="F27" s="21"/>
      <c r="G27" s="30">
        <f>SUM(G11:G26)</f>
        <v>440.44</v>
      </c>
      <c r="H27" s="30">
        <f>SUM(H11:H26)</f>
        <v>0</v>
      </c>
      <c r="I27" s="43">
        <f>SUM(I11:J26)</f>
        <v>0</v>
      </c>
      <c r="J27" s="44"/>
      <c r="K27" s="45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46"/>
      <c r="K28" s="17"/>
    </row>
    <row r="29" ht="20.1" customHeight="1" spans="2:11">
      <c r="B29" s="22" t="s">
        <v>71</v>
      </c>
      <c r="C29" s="22"/>
      <c r="D29" s="22"/>
      <c r="E29" s="22"/>
      <c r="F29" s="22"/>
      <c r="G29" s="22" t="s">
        <v>83</v>
      </c>
      <c r="H29" s="22"/>
      <c r="I29" s="22"/>
      <c r="J29" s="22"/>
      <c r="K29" s="22" t="s">
        <v>84</v>
      </c>
    </row>
    <row r="30" ht="20.1" customHeight="1" spans="2:11">
      <c r="B30" s="31">
        <f>H27</f>
        <v>0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7">
        <f>G27</f>
        <v>440.44</v>
      </c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 t="s">
        <v>85</v>
      </c>
      <c r="C32" s="17"/>
      <c r="D32" s="17"/>
      <c r="E32" s="17"/>
      <c r="F32" s="17" t="s">
        <v>52</v>
      </c>
      <c r="G32" s="17" t="s">
        <v>86</v>
      </c>
      <c r="H32" s="17"/>
      <c r="I32" s="17"/>
      <c r="J32" s="17" t="s">
        <v>54</v>
      </c>
      <c r="K32" s="17"/>
    </row>
    <row r="35" ht="17.4" spans="1:11">
      <c r="A35" s="2" t="s">
        <v>87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56</v>
      </c>
      <c r="E37" s="6"/>
      <c r="F37" s="7" t="str">
        <f>F5</f>
        <v>高博</v>
      </c>
      <c r="G37" s="7"/>
      <c r="H37" s="6" t="s">
        <v>58</v>
      </c>
      <c r="I37" s="5"/>
      <c r="J37" s="7">
        <f>J5</f>
        <v>0</v>
      </c>
      <c r="K37" s="35"/>
    </row>
    <row r="38" ht="20.1" customHeight="1" spans="2:11">
      <c r="B38" s="8"/>
      <c r="C38" s="9"/>
      <c r="D38" s="10" t="s">
        <v>59</v>
      </c>
      <c r="E38" s="10"/>
      <c r="F38" s="11" t="str">
        <f>F6</f>
        <v>北京</v>
      </c>
      <c r="G38" s="11"/>
      <c r="H38" s="10" t="s">
        <v>61</v>
      </c>
      <c r="I38" s="9"/>
      <c r="J38" s="11" t="str">
        <f>J6</f>
        <v>医药</v>
      </c>
      <c r="K38" s="36"/>
    </row>
    <row r="39" ht="20.1" customHeight="1" spans="2:11">
      <c r="B39" s="8"/>
      <c r="C39" s="9"/>
      <c r="D39" s="10" t="s">
        <v>63</v>
      </c>
      <c r="E39" s="10"/>
      <c r="F39" s="12" t="str">
        <f>F7</f>
        <v>10.17-10.20</v>
      </c>
      <c r="G39" s="11"/>
      <c r="H39" s="10" t="s">
        <v>65</v>
      </c>
      <c r="I39" s="37"/>
      <c r="J39" s="11">
        <f>J7</f>
        <v>10.22</v>
      </c>
      <c r="K39" s="36"/>
    </row>
    <row r="40" ht="20.1" customHeight="1" spans="2:11">
      <c r="B40" s="13"/>
      <c r="C40" s="14"/>
      <c r="D40" s="15"/>
      <c r="E40" s="15"/>
      <c r="F40" s="16"/>
      <c r="G40" s="16"/>
      <c r="H40" s="15" t="s">
        <v>66</v>
      </c>
      <c r="I40" s="38"/>
      <c r="J40" s="16" t="str">
        <f>J8</f>
        <v>HMJB-241017-NND480</v>
      </c>
      <c r="K40" s="39"/>
    </row>
    <row r="41" ht="20.1" customHeight="1"/>
    <row r="42" ht="20.1" customHeight="1" spans="2:11">
      <c r="B42" s="25"/>
      <c r="C42" s="25"/>
      <c r="D42" s="32" t="s">
        <v>88</v>
      </c>
      <c r="E42" s="25" t="s">
        <v>89</v>
      </c>
      <c r="F42" s="25"/>
      <c r="G42" s="26" t="s">
        <v>90</v>
      </c>
      <c r="H42" s="26" t="s">
        <v>91</v>
      </c>
      <c r="I42" s="26" t="s">
        <v>45</v>
      </c>
      <c r="J42" s="26"/>
      <c r="K42" s="48" t="s">
        <v>73</v>
      </c>
    </row>
    <row r="43" ht="20.1" customHeight="1" spans="2:11">
      <c r="B43" s="25">
        <v>1</v>
      </c>
      <c r="C43" s="25"/>
      <c r="D43" s="33" t="s">
        <v>60</v>
      </c>
      <c r="E43" s="25" t="s">
        <v>92</v>
      </c>
      <c r="F43" s="25"/>
      <c r="G43" s="26">
        <v>100</v>
      </c>
      <c r="H43" s="26">
        <v>2</v>
      </c>
      <c r="I43" s="40">
        <f>G43*H43</f>
        <v>200</v>
      </c>
      <c r="J43" s="41"/>
      <c r="K43" s="49"/>
    </row>
    <row r="44" ht="20.1" customHeight="1" spans="2:11">
      <c r="B44" s="25">
        <v>2</v>
      </c>
      <c r="C44" s="25"/>
      <c r="D44" s="33" t="s">
        <v>60</v>
      </c>
      <c r="E44" s="25" t="s">
        <v>93</v>
      </c>
      <c r="F44" s="25"/>
      <c r="G44" s="26">
        <v>200</v>
      </c>
      <c r="H44" s="26">
        <v>2</v>
      </c>
      <c r="I44" s="40">
        <f t="shared" ref="I44:I45" si="0">G44*H44</f>
        <v>400</v>
      </c>
      <c r="J44" s="41"/>
      <c r="K44" s="49"/>
    </row>
    <row r="45" ht="20.1" customHeight="1" spans="2:11">
      <c r="B45" s="25">
        <v>3</v>
      </c>
      <c r="C45" s="25"/>
      <c r="D45" s="33"/>
      <c r="E45" s="25"/>
      <c r="F45" s="25"/>
      <c r="G45" s="26">
        <v>0</v>
      </c>
      <c r="H45" s="26">
        <v>0</v>
      </c>
      <c r="I45" s="40">
        <f t="shared" si="0"/>
        <v>0</v>
      </c>
      <c r="J45" s="41"/>
      <c r="K45" s="49"/>
    </row>
    <row r="46" ht="20.1" customHeight="1" spans="2:11">
      <c r="B46" s="20" t="s">
        <v>45</v>
      </c>
      <c r="C46" s="29"/>
      <c r="D46" s="29"/>
      <c r="E46" s="29"/>
      <c r="F46" s="21"/>
      <c r="G46" s="30"/>
      <c r="H46" s="30">
        <f>SUM(H28:H45)</f>
        <v>4</v>
      </c>
      <c r="I46" s="43">
        <f>SUM(I43:J45)</f>
        <v>600</v>
      </c>
      <c r="J46" s="44"/>
      <c r="K46" s="45"/>
    </row>
    <row r="47" ht="20.1" customHeight="1" spans="2:11">
      <c r="B47" s="17" t="s">
        <v>85</v>
      </c>
      <c r="C47" s="17"/>
      <c r="D47" s="17"/>
      <c r="E47" s="17"/>
      <c r="F47" s="17" t="s">
        <v>52</v>
      </c>
      <c r="G47" s="17" t="s">
        <v>86</v>
      </c>
      <c r="H47" s="17"/>
      <c r="I47" s="17"/>
      <c r="J47" s="17" t="s">
        <v>54</v>
      </c>
      <c r="K47" s="17"/>
    </row>
  </sheetData>
  <mergeCells count="8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14"/>
    <mergeCell ref="D15:D2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2024-11-09T08:00:30Z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