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<sst xmlns="http://schemas.openxmlformats.org/spreadsheetml/2006/main" count="92">
  <si>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</si>
  <si>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团号：KMJB-180118-JDA294</t>
  </si>
  <si>
    <t>会议日期：2018年1月18日-22日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</si>
  <si>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</si>
  <si>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</si>
  <si>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</si>
  <si>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</si>
  <si>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</si>
  <si>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</si>
  <si>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</si>
  <si>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</si>
  <si>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</si>
  <si>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</si>
  <si>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</si>
  <si>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</si>
  <si>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</si>
  <si>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</si>
  <si>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</si>
  <si>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</si>
  <si>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</si>
  <si>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</si>
  <si>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</si>
  <si>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</si>
  <si>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</si>
  <si>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</si>
  <si>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</si>
  <si>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</si>
  <si>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</si>
  <si>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</si>
  <si>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</si>
  <si>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</si>
  <si>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</si>
  <si>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</si>
  <si>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</si>
  <si>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</si>
  <si>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</si>
  <si>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</si>
  <si>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</si>
  <si>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</si>
  <si>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</si>
  <si>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</si>
  <si>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</si>
  <si>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机场-家，公司，交通费用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</si>
  <si>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</si>
  <si>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</si>
  <si>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</si>
  <si>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</si>
  <si>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</si>
  <si>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</si>
  <si>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</si>
  <si>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</si>
  <si>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</si>
  <si>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</si>
  <si>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</si>
  <si>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</si>
  <si>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</si>
  <si>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宋净菲</t>
  </si>
  <si>
    <t>职位:</t>
  </si>
  <si>
    <t>业务助理</t>
  </si>
  <si>
    <t>发生地:</t>
  </si>
  <si>
    <t>北京</t>
  </si>
  <si>
    <t>部门:</t>
  </si>
  <si>
    <t>会奖2部B组</t>
  </si>
  <si>
    <t>发生日期:</t>
  </si>
  <si>
    <t>11月4日-6日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</si>
  <si>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</si>
  <si>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</si>
  <si>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</si>
  <si>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</si>
  <si>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</si>
  <si>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</si>
  <si>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</si>
  <si>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</si>
  <si>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</si>
  <si>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</si>
  <si>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</si>
  <si>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</si>
  <si>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</si>
  <si>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</si>
  <si>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</si>
  <si>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</si>
  <si>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打车费</t>
  </si>
  <si>
    <t>11月6日打车费用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</si>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</sst>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yyyy&quot;年&quot;m&quot;月&quot;d&quot;日&quot;;@"/>
    <numFmt numFmtId="180" formatCode="0.00_ "/>
    <numFmt numFmtId="181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15" borderId="21" applyNumberFormat="0" applyAlignment="0" applyProtection="0">
      <alignment vertical="center"/>
    </xf>
    <xf numFmtId="0" fontId="14" fillId="15" borderId="17" applyNumberFormat="0" applyAlignment="0" applyProtection="0">
      <alignment vertical="center"/>
    </xf>
    <xf numFmtId="0" fontId="19" fillId="21" borderId="19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81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1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1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1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1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1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54" sqref="J54"/>
    </sheetView>
  </sheetViews>
  <sheetFormatPr defaultColWidth="9" defaultRowHeight="21" customHeight="1"/>
  <cols>
    <col min="1" max="1" width="9" style="53"/>
    <col min="2" max="2" width="16.7583333333333" customWidth="1"/>
    <col min="3" max="3" width="11.5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10000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10000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589</v>
      </c>
      <c r="G45" s="65">
        <v>0</v>
      </c>
      <c r="H45" s="65">
        <f t="shared" si="0"/>
        <v>589</v>
      </c>
      <c r="I45" s="86" t="s">
        <v>42</v>
      </c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43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589</v>
      </c>
      <c r="G52" s="69">
        <f t="shared" ref="G52:H52" si="21">SUM(G45:G51)</f>
        <v>0</v>
      </c>
      <c r="H52" s="69">
        <f t="shared" si="21"/>
        <v>589</v>
      </c>
      <c r="I52" s="89"/>
      <c r="J52" s="96"/>
    </row>
    <row r="53" customHeight="1" spans="1:10">
      <c r="A53" s="67"/>
      <c r="B53" s="68" t="s">
        <v>44</v>
      </c>
      <c r="C53" s="69">
        <f>SUM(C52,C44,C40,C37,C32,C27,C24,C21,C16,C13)</f>
        <v>10000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589</v>
      </c>
      <c r="G53" s="69">
        <f t="shared" si="22"/>
        <v>0</v>
      </c>
      <c r="H53" s="69">
        <f t="shared" si="22"/>
        <v>589</v>
      </c>
      <c r="I53" s="89"/>
      <c r="J53" s="97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98" t="s">
        <v>49</v>
      </c>
    </row>
    <row r="58" customHeight="1" spans="1:9">
      <c r="A58" s="80">
        <f>E53</f>
        <v>0</v>
      </c>
      <c r="B58" s="81"/>
      <c r="C58" s="81">
        <f>H53</f>
        <v>589</v>
      </c>
      <c r="D58" s="81"/>
      <c r="E58" s="81">
        <f>F53</f>
        <v>589</v>
      </c>
      <c r="F58" s="81"/>
      <c r="G58" s="81">
        <f>G53</f>
        <v>0</v>
      </c>
      <c r="H58" s="81"/>
      <c r="I58" s="99">
        <f>A58-C58</f>
        <v>-589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10" workbookViewId="0">
      <selection activeCell="N16" sqref="N16"/>
    </sheetView>
  </sheetViews>
  <sheetFormatPr defaultColWidth="9" defaultRowHeight="13.5"/>
  <cols>
    <col min="1" max="1" width="1.5" customWidth="1"/>
    <col min="2" max="3" width="2.25833333333333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1.7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7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8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9"/>
      <c r="J7" s="11"/>
      <c r="K7" s="38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40"/>
      <c r="J8" s="15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2"/>
      <c r="J11" s="43"/>
      <c r="K11" s="44" t="s">
        <v>75</v>
      </c>
    </row>
    <row r="12" ht="20.1" customHeight="1" spans="2:11">
      <c r="B12" s="22">
        <v>2</v>
      </c>
      <c r="C12" s="23"/>
      <c r="D12" s="26"/>
      <c r="E12" s="27" t="s">
        <v>76</v>
      </c>
      <c r="F12" s="27"/>
      <c r="G12" s="25">
        <v>0</v>
      </c>
      <c r="H12" s="25"/>
      <c r="I12" s="42"/>
      <c r="J12" s="43"/>
      <c r="K12" s="44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2"/>
      <c r="J13" s="43"/>
      <c r="K13" s="44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>
        <v>0</v>
      </c>
      <c r="H14" s="25"/>
      <c r="I14" s="42"/>
      <c r="J14" s="43"/>
      <c r="K14" s="44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33</v>
      </c>
      <c r="H15" s="25">
        <v>33</v>
      </c>
      <c r="I15" s="42"/>
      <c r="J15" s="43"/>
      <c r="K15" s="44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33</v>
      </c>
      <c r="H18" s="30">
        <f>SUM(H11:H17)</f>
        <v>33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33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33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51</v>
      </c>
      <c r="G23" s="16" t="s">
        <v>86</v>
      </c>
      <c r="H23" s="16"/>
      <c r="I23" s="16"/>
      <c r="J23" s="16" t="s">
        <v>53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宋净菲</v>
      </c>
      <c r="G28" s="7"/>
      <c r="H28" s="6" t="s">
        <v>57</v>
      </c>
      <c r="I28" s="5"/>
      <c r="J28" s="7" t="str">
        <f>J5</f>
        <v>业务助理</v>
      </c>
      <c r="K28" s="37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会奖2部B组</v>
      </c>
      <c r="K29" s="38"/>
    </row>
    <row r="30" ht="20.1" customHeight="1" spans="2:11">
      <c r="B30" s="8"/>
      <c r="C30" s="9"/>
      <c r="D30" s="10" t="s">
        <v>63</v>
      </c>
      <c r="E30" s="10"/>
      <c r="F30" s="11" t="str">
        <f>F7</f>
        <v>11月4日-6日</v>
      </c>
      <c r="G30" s="11"/>
      <c r="H30" s="10" t="s">
        <v>65</v>
      </c>
      <c r="I30" s="39"/>
      <c r="J30" s="11">
        <f>J7</f>
        <v>0</v>
      </c>
      <c r="K30" s="38"/>
    </row>
    <row r="31" ht="20.1" customHeight="1" spans="2:11">
      <c r="B31" s="12"/>
      <c r="C31" s="13"/>
      <c r="D31" s="14"/>
      <c r="E31" s="14"/>
      <c r="F31" s="15"/>
      <c r="G31" s="15"/>
      <c r="H31" s="14" t="s">
        <v>66</v>
      </c>
      <c r="I31" s="40"/>
      <c r="J31" s="15">
        <f>J8</f>
        <v>0</v>
      </c>
      <c r="K31" s="41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44</v>
      </c>
      <c r="J33" s="25"/>
      <c r="K33" s="50" t="s">
        <v>72</v>
      </c>
    </row>
    <row r="34" ht="20.1" customHeight="1" spans="2:11">
      <c r="B34" s="27">
        <v>1</v>
      </c>
      <c r="C34" s="27"/>
      <c r="D34" s="33"/>
      <c r="E34" s="34">
        <v>43043</v>
      </c>
      <c r="F34" s="27"/>
      <c r="G34" s="25">
        <v>200</v>
      </c>
      <c r="H34" s="25">
        <v>1</v>
      </c>
      <c r="I34" s="42">
        <f>G34*H34</f>
        <v>200</v>
      </c>
      <c r="J34" s="43"/>
      <c r="K34" s="51"/>
    </row>
    <row r="35" ht="20.1" customHeight="1" spans="2:11">
      <c r="B35" s="27">
        <v>2</v>
      </c>
      <c r="C35" s="27"/>
      <c r="D35" s="33"/>
      <c r="E35" s="34">
        <v>43044</v>
      </c>
      <c r="F35" s="27"/>
      <c r="G35" s="25">
        <v>200</v>
      </c>
      <c r="H35" s="25">
        <v>1</v>
      </c>
      <c r="I35" s="42">
        <f t="shared" ref="I35:I36" si="0">G35*H35</f>
        <v>200</v>
      </c>
      <c r="J35" s="43"/>
      <c r="K35" s="51"/>
    </row>
    <row r="36" ht="20.1" customHeight="1" spans="2:11">
      <c r="B36" s="27">
        <v>3</v>
      </c>
      <c r="C36" s="27"/>
      <c r="D36" s="33"/>
      <c r="E36" s="35">
        <v>43045</v>
      </c>
      <c r="F36" s="35"/>
      <c r="G36" s="25">
        <v>100</v>
      </c>
      <c r="H36" s="25">
        <v>1</v>
      </c>
      <c r="I36" s="42">
        <f t="shared" si="0"/>
        <v>100</v>
      </c>
      <c r="J36" s="43"/>
      <c r="K36" s="51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3</v>
      </c>
      <c r="I37" s="45">
        <f>SUM(I34:J36)</f>
        <v>500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51</v>
      </c>
      <c r="G38" s="16" t="s">
        <v>86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4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宋宋 blanche</cp:lastModifiedBy>
  <dcterms:created xsi:type="dcterms:W3CDTF">2014-04-15T08:52:00Z</dcterms:created>
  <cp:lastPrinted>2017-09-06T05:53:00Z</cp:lastPrinted>
  <dcterms:modified xsi:type="dcterms:W3CDTF">2018-12-24T09:10:48Z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  <property fmtid="{D5CDD505-2E9C-101B-9397-08002B2CF9AE}" pid="3" name="KSORubyTemplateID" linkTarget="0">
    <vt:lpwstr>14</vt:lpwstr>
  </property>
</Properties>
</file>