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工作/0临时文件/别克区域会昆明/流程文件/"/>
    </mc:Choice>
  </mc:AlternateContent>
  <xr:revisionPtr revIDLastSave="0" documentId="8_{35257FE3-DC02-3947-A0BA-AE64F66A8C3B}" xr6:coauthVersionLast="47" xr6:coauthVersionMax="47" xr10:uidLastSave="{00000000-0000-0000-0000-000000000000}"/>
  <bookViews>
    <workbookView xWindow="0" yWindow="760" windowWidth="23260" windowHeight="14620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26" i="6"/>
  <c r="G27" i="6"/>
  <c r="G28" i="6"/>
  <c r="G29" i="6"/>
  <c r="G30" i="6"/>
  <c r="G31" i="6"/>
  <c r="G25" i="6"/>
  <c r="G19" i="6"/>
  <c r="G20" i="6"/>
  <c r="G21" i="6"/>
  <c r="G22" i="6"/>
  <c r="G23" i="6"/>
  <c r="G18" i="6"/>
  <c r="G7" i="6"/>
  <c r="G8" i="6"/>
  <c r="G9" i="6"/>
  <c r="G10" i="6"/>
  <c r="G11" i="6"/>
  <c r="G12" i="6"/>
  <c r="G13" i="6"/>
  <c r="G14" i="6"/>
  <c r="G15" i="6"/>
  <c r="G16" i="6"/>
  <c r="G6" i="6"/>
  <c r="G24" i="6" l="1"/>
  <c r="G17" i="6"/>
  <c r="G33" i="6" l="1"/>
  <c r="G34" i="6" s="1"/>
  <c r="G35" i="6" s="1"/>
</calcChain>
</file>

<file path=xl/sharedStrings.xml><?xml version="1.0" encoding="utf-8"?>
<sst xmlns="http://schemas.openxmlformats.org/spreadsheetml/2006/main" count="70" uniqueCount="66">
  <si>
    <t>时间：</t>
  </si>
  <si>
    <t>地点：</t>
  </si>
  <si>
    <t>人数：</t>
  </si>
  <si>
    <t>规格</t>
  </si>
  <si>
    <t>次数</t>
  </si>
  <si>
    <t>数量</t>
  </si>
  <si>
    <t>设计费用</t>
  </si>
  <si>
    <t>kv以及延展设计</t>
  </si>
  <si>
    <t>全程会务人员管理费</t>
  </si>
  <si>
    <t>合计</t>
  </si>
  <si>
    <t>服务费</t>
  </si>
  <si>
    <t>总价合计</t>
  </si>
  <si>
    <t>别克西南营销中心2023年年中区域会议 SOW</t>
    <phoneticPr fontId="28" type="noConversion"/>
  </si>
  <si>
    <t>2023.7.13（TBD）</t>
    <phoneticPr fontId="28" type="noConversion"/>
  </si>
  <si>
    <t>云南昆明喜来登/德尔塔酒店或同级（TBD）</t>
    <phoneticPr fontId="28" type="noConversion"/>
  </si>
  <si>
    <t>会议及物料</t>
    <phoneticPr fontId="29" type="noConversion"/>
  </si>
  <si>
    <t>主会场-全员会</t>
    <phoneticPr fontId="29" type="noConversion"/>
  </si>
  <si>
    <t>主会场-LED及AV设备</t>
    <phoneticPr fontId="29" type="noConversion"/>
  </si>
  <si>
    <t>主会场（会议及晚宴）P3LED、音响、混响、调音、分屏器、电脑等相关设备，含提前1天彩排</t>
    <phoneticPr fontId="29" type="noConversion"/>
  </si>
  <si>
    <t>主会场-舞台及地毯</t>
    <phoneticPr fontId="29" type="noConversion"/>
  </si>
  <si>
    <t>舞台及地毯</t>
    <phoneticPr fontId="29" type="noConversion"/>
  </si>
  <si>
    <t>分会场-售后分会</t>
    <phoneticPr fontId="29" type="noConversion"/>
  </si>
  <si>
    <t>分会场-AV设备</t>
    <phoneticPr fontId="29" type="noConversion"/>
  </si>
  <si>
    <t>AV设备，每场1套，共3小时会议</t>
    <phoneticPr fontId="29" type="noConversion"/>
  </si>
  <si>
    <t>接待处-背景板</t>
    <phoneticPr fontId="29" type="noConversion"/>
  </si>
  <si>
    <t>接待台背景板及相关物料</t>
    <phoneticPr fontId="29" type="noConversion"/>
  </si>
  <si>
    <t>指示牌</t>
    <phoneticPr fontId="29" type="noConversion"/>
  </si>
  <si>
    <t>议程及会议地点指示牌</t>
    <phoneticPr fontId="29" type="noConversion"/>
  </si>
  <si>
    <t>矿泉水</t>
    <phoneticPr fontId="29" type="noConversion"/>
  </si>
  <si>
    <t>会议使用</t>
    <phoneticPr fontId="29" type="noConversion"/>
  </si>
  <si>
    <t>会议物料</t>
    <phoneticPr fontId="29" type="noConversion"/>
  </si>
  <si>
    <t>讲台LOGO封，麦克话筒套，台卡，席卡，翻页笔，激光器，投影转接器，签到笔等</t>
    <phoneticPr fontId="29" type="noConversion"/>
  </si>
  <si>
    <t>运费</t>
    <phoneticPr fontId="29" type="noConversion"/>
  </si>
  <si>
    <t>小计</t>
    <phoneticPr fontId="29" type="noConversion"/>
  </si>
  <si>
    <t>午餐+晚宴</t>
    <phoneticPr fontId="29" type="noConversion"/>
  </si>
  <si>
    <t>工作午餐</t>
    <phoneticPr fontId="29" type="noConversion"/>
  </si>
  <si>
    <t>工作晚餐</t>
    <phoneticPr fontId="29" type="noConversion"/>
  </si>
  <si>
    <t>工作晚餐-主桌</t>
    <phoneticPr fontId="29" type="noConversion"/>
  </si>
  <si>
    <t>工作晚餐-饮品，软饮</t>
    <phoneticPr fontId="29" type="noConversion"/>
  </si>
  <si>
    <t>饮品，软饮</t>
    <phoneticPr fontId="29" type="noConversion"/>
  </si>
  <si>
    <t>尺寸6x8cm</t>
    <phoneticPr fontId="29" type="noConversion"/>
  </si>
  <si>
    <t>工作晚餐-道具物料</t>
    <phoneticPr fontId="29" type="noConversion"/>
  </si>
  <si>
    <t>工作晚餐道具物料</t>
    <phoneticPr fontId="29" type="noConversion"/>
  </si>
  <si>
    <t>人员</t>
    <phoneticPr fontId="29" type="noConversion"/>
  </si>
  <si>
    <t>会务人员</t>
    <phoneticPr fontId="29" type="noConversion"/>
  </si>
  <si>
    <t>会务人员住宿</t>
    <phoneticPr fontId="29" type="noConversion"/>
  </si>
  <si>
    <t>全程会务人员住宿费（2人1间）</t>
    <phoneticPr fontId="29" type="noConversion"/>
  </si>
  <si>
    <t>会务人员交通费及餐费</t>
    <phoneticPr fontId="29" type="noConversion"/>
  </si>
  <si>
    <t>全程会务人员交通费、餐费、电话费</t>
    <phoneticPr fontId="29" type="noConversion"/>
  </si>
  <si>
    <t>会务人员往返机票</t>
    <phoneticPr fontId="29" type="noConversion"/>
  </si>
  <si>
    <t>全程会务人员机票</t>
    <phoneticPr fontId="29" type="noConversion"/>
  </si>
  <si>
    <t>彩排人员午餐</t>
  </si>
  <si>
    <t>彩排人员餐</t>
    <phoneticPr fontId="29" type="noConversion"/>
  </si>
  <si>
    <t>摄影</t>
    <phoneticPr fontId="29" type="noConversion"/>
  </si>
  <si>
    <t>会议当天</t>
    <phoneticPr fontId="29" type="noConversion"/>
  </si>
  <si>
    <t>PG</t>
    <phoneticPr fontId="29" type="noConversion"/>
  </si>
  <si>
    <t>两名，负责签到、颁奖等；</t>
    <phoneticPr fontId="29" type="noConversion"/>
  </si>
  <si>
    <t>项目</t>
    <phoneticPr fontId="29" type="noConversion"/>
  </si>
  <si>
    <t>单价</t>
    <phoneticPr fontId="29" type="noConversion"/>
  </si>
  <si>
    <t>大宴会厅，前排课桌式，后排剧院式，容纳 550人，含提前1天搭建彩排</t>
    <rPh sb="21" eb="22">
      <t>ban'tian</t>
    </rPh>
    <rPh sb="23" eb="24">
      <t>hui'yi'shi</t>
    </rPh>
    <rPh sb="27" eb="28">
      <t>jian'mian</t>
    </rPh>
    <phoneticPr fontId="29" type="noConversion"/>
  </si>
  <si>
    <t>午餐券</t>
    <phoneticPr fontId="29" type="noConversion"/>
  </si>
  <si>
    <t>半天小会,前排课桌式，后排剧院式，容纳180人</t>
    <rPh sb="21" eb="22">
      <t>ban'tianhui'yi'shijian'mian</t>
    </rPh>
    <phoneticPr fontId="29" type="noConversion"/>
  </si>
  <si>
    <t>午餐，按235人计</t>
    <phoneticPr fontId="29" type="noConversion"/>
  </si>
  <si>
    <t>圆桌，按494人计，每桌10人，不含酒水</t>
    <phoneticPr fontId="29" type="noConversion"/>
  </si>
  <si>
    <t>圆桌，按16人计</t>
    <phoneticPr fontId="29" type="noConversion"/>
  </si>
  <si>
    <t>优惠总价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</si>
</sst>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1">
    <font>
      <sz val="11"/>
      <color theme="1"/>
      <name val="DengXian"/>
      <charset val="134"/>
      <scheme val="minor"/>
    </font>
    <font>
      <b/>
      <sz val="12"/>
      <name val="方正悠黑 简 W450W3H3"/>
      <family val="3"/>
      <charset val="134"/>
    </font>
    <font>
      <sz val="9"/>
      <name val="方正悠黑 简 W450W3H3"/>
      <family val="3"/>
      <charset val="134"/>
    </font>
    <font>
      <sz val="9"/>
      <color rgb="FF000000"/>
      <name val="方正悠黑 简 W450W3H3"/>
      <family val="3"/>
      <charset val="134"/>
    </font>
    <font>
      <sz val="9"/>
      <color indexed="8"/>
      <name val="方正悠黑 简 W450W3H3"/>
      <family val="3"/>
      <charset val="134"/>
    </font>
    <font>
      <sz val="11"/>
      <color theme="1"/>
      <name val="方正悠黑 简 W450W3H3"/>
      <family val="3"/>
      <charset val="134"/>
    </font>
    <font>
      <b/>
      <sz val="9"/>
      <name val="方正悠黑 简 W450W3H3"/>
      <family val="3"/>
      <charset val="134"/>
    </font>
    <font>
      <sz val="9"/>
      <color theme="1"/>
      <name val="方正悠黑 简 W450W3H3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DengXian"/>
      <family val="4"/>
      <charset val="134"/>
      <scheme val="minor"/>
    </font>
    <font>
      <sz val="9"/>
      <name val="DengXian"/>
      <family val="2"/>
      <charset val="134"/>
      <scheme val="minor"/>
    </font>
    <font>
      <sz val="9"/>
      <color theme="1"/>
      <name val="方正悠黑 简 W450W3H3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5">
    <xf numFmtId="0" fontId="0" fillId="0" borderId="0">
      <alignment vertical="center"/>
    </xf>
    <xf numFmtId="0" fontId="8" fillId="4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7" borderId="6" applyNumberForma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Protection="0">
      <alignment vertical="center"/>
    </xf>
    <xf numFmtId="0" fontId="13" fillId="10" borderId="0" applyNumberFormat="0" applyBorder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2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12" fillId="7" borderId="6" applyNumberForma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Protection="0">
      <alignment vertical="center"/>
    </xf>
    <xf numFmtId="0" fontId="16" fillId="0" borderId="7" applyNumberForma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10" fillId="14" borderId="0" applyNumberFormat="0" applyBorder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1" fillId="4" borderId="6" applyNumberFormat="0" applyAlignment="0" applyProtection="0">
      <alignment vertical="center"/>
    </xf>
    <xf numFmtId="0" fontId="16" fillId="0" borderId="7" applyNumberForma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Protection="0">
      <alignment vertical="center"/>
    </xf>
    <xf numFmtId="0" fontId="10" fillId="17" borderId="0" applyNumberFormat="0" applyBorder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Protection="0">
      <alignment vertical="center"/>
    </xf>
    <xf numFmtId="0" fontId="1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0" fillId="0" borderId="10" applyNumberForma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11" borderId="0" applyNumberFormat="0" applyBorder="0" applyProtection="0">
      <alignment vertical="center"/>
    </xf>
    <xf numFmtId="0" fontId="10" fillId="20" borderId="0" applyNumberFormat="0" applyBorder="0" applyProtection="0">
      <alignment vertical="center"/>
    </xf>
    <xf numFmtId="0" fontId="10" fillId="20" borderId="0" applyNumberFormat="0" applyBorder="0" applyProtection="0">
      <alignment vertical="center"/>
    </xf>
    <xf numFmtId="0" fontId="10" fillId="20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10" fillId="6" borderId="0" applyNumberFormat="0" applyBorder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9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1" borderId="0" applyNumberFormat="0" applyBorder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6" applyNumberForma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7" applyNumberForma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3" borderId="0" applyNumberFormat="0" applyBorder="0" applyProtection="0">
      <alignment vertical="center"/>
    </xf>
    <xf numFmtId="0" fontId="9" fillId="23" borderId="0" applyNumberFormat="0" applyBorder="0" applyProtection="0">
      <alignment vertical="center"/>
    </xf>
    <xf numFmtId="0" fontId="9" fillId="23" borderId="0" applyNumberFormat="0" applyBorder="0" applyProtection="0">
      <alignment vertical="center"/>
    </xf>
    <xf numFmtId="0" fontId="15" fillId="0" borderId="0">
      <alignment vertical="center"/>
    </xf>
    <xf numFmtId="0" fontId="22" fillId="0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15" fillId="0" borderId="0">
      <alignment vertical="center"/>
    </xf>
    <xf numFmtId="0" fontId="22" fillId="0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12" fillId="7" borderId="6" applyNumberFormat="0" applyAlignment="0" applyProtection="0">
      <alignment vertical="center"/>
    </xf>
    <xf numFmtId="0" fontId="9" fillId="20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9" fillId="20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Protection="0">
      <alignment vertical="center"/>
    </xf>
    <xf numFmtId="0" fontId="9" fillId="22" borderId="0" applyNumberFormat="0" applyBorder="0" applyProtection="0">
      <alignment vertical="center"/>
    </xf>
    <xf numFmtId="0" fontId="9" fillId="22" borderId="0" applyNumberFormat="0" applyBorder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9" fillId="12" borderId="0" applyNumberFormat="0" applyBorder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5" fillId="25" borderId="1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0" borderId="0" applyNumberFormat="0" applyBorder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6" borderId="8" applyNumberForma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26" borderId="0" applyNumberFormat="0" applyBorder="0" applyProtection="0">
      <alignment vertical="center"/>
    </xf>
    <xf numFmtId="0" fontId="9" fillId="26" borderId="0" applyNumberFormat="0" applyBorder="0" applyProtection="0">
      <alignment vertical="center"/>
    </xf>
    <xf numFmtId="0" fontId="9" fillId="26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12" borderId="0" applyNumberFormat="0" applyBorder="0" applyProtection="0">
      <alignment vertical="center"/>
    </xf>
    <xf numFmtId="0" fontId="9" fillId="13" borderId="0" applyNumberFormat="0" applyBorder="0" applyProtection="0">
      <alignment vertical="center"/>
    </xf>
    <xf numFmtId="0" fontId="9" fillId="22" borderId="0" applyNumberFormat="0" applyBorder="0" applyProtection="0">
      <alignment vertical="center"/>
    </xf>
    <xf numFmtId="0" fontId="9" fillId="22" borderId="0" applyNumberFormat="0" applyBorder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22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11" fillId="4" borderId="6" applyNumberFormat="0" applyProtection="0">
      <alignment vertical="center"/>
    </xf>
    <xf numFmtId="0" fontId="11" fillId="4" borderId="6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11" fillId="4" borderId="6" applyNumberFormat="0" applyProtection="0">
      <alignment vertical="center"/>
    </xf>
    <xf numFmtId="0" fontId="17" fillId="16" borderId="8" applyNumberFormat="0" applyProtection="0">
      <alignment vertical="center"/>
    </xf>
    <xf numFmtId="0" fontId="17" fillId="16" borderId="8" applyNumberForma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25" fillId="0" borderId="0" applyNumberFormat="0" applyBorder="0" applyProtection="0">
      <alignment vertical="center"/>
    </xf>
    <xf numFmtId="0" fontId="26" fillId="14" borderId="0" applyNumberFormat="0" applyBorder="0" applyProtection="0">
      <alignment vertical="center"/>
    </xf>
    <xf numFmtId="0" fontId="26" fillId="14" borderId="0" applyNumberFormat="0" applyBorder="0" applyProtection="0">
      <alignment vertical="center"/>
    </xf>
    <xf numFmtId="0" fontId="26" fillId="14" borderId="0" applyNumberFormat="0" applyBorder="0" applyProtection="0">
      <alignment vertical="center"/>
    </xf>
    <xf numFmtId="0" fontId="24" fillId="0" borderId="12" applyNumberFormat="0" applyProtection="0">
      <alignment vertical="center"/>
    </xf>
    <xf numFmtId="0" fontId="24" fillId="0" borderId="12" applyNumberFormat="0" applyProtection="0">
      <alignment vertical="center"/>
    </xf>
    <xf numFmtId="0" fontId="24" fillId="0" borderId="12" applyNumberFormat="0" applyProtection="0">
      <alignment vertical="center"/>
    </xf>
    <xf numFmtId="0" fontId="20" fillId="0" borderId="10" applyNumberFormat="0" applyProtection="0">
      <alignment vertical="center"/>
    </xf>
    <xf numFmtId="0" fontId="20" fillId="0" borderId="10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0" borderId="9" applyNumberFormat="0" applyProtection="0">
      <alignment vertical="center"/>
    </xf>
    <xf numFmtId="0" fontId="18" fillId="0" borderId="9" applyNumberFormat="0" applyProtection="0">
      <alignment vertical="center"/>
    </xf>
    <xf numFmtId="0" fontId="18" fillId="0" borderId="9" applyNumberFormat="0" applyProtection="0">
      <alignment vertical="center"/>
    </xf>
    <xf numFmtId="0" fontId="13" fillId="10" borderId="0" applyNumberFormat="0" applyBorder="0" applyProtection="0">
      <alignment vertical="center"/>
    </xf>
    <xf numFmtId="0" fontId="15" fillId="0" borderId="0">
      <alignment vertical="center"/>
    </xf>
    <xf numFmtId="0" fontId="15" fillId="25" borderId="11" applyNumberForma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5" borderId="11" applyNumberFormat="0" applyProtection="0">
      <alignment vertical="center"/>
    </xf>
    <xf numFmtId="0" fontId="15" fillId="25" borderId="11" applyNumberFormat="0" applyProtection="0">
      <alignment vertical="center"/>
    </xf>
    <xf numFmtId="0" fontId="8" fillId="4" borderId="5" applyNumberForma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5" applyNumberForma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5" applyNumberFormat="0" applyProtection="0">
      <alignment vertical="center"/>
    </xf>
    <xf numFmtId="0" fontId="15" fillId="0" borderId="0">
      <alignment vertical="center"/>
    </xf>
    <xf numFmtId="0" fontId="22" fillId="0" borderId="0" applyNumberFormat="0" applyBorder="0" applyProtection="0">
      <alignment vertical="center"/>
    </xf>
    <xf numFmtId="0" fontId="27" fillId="0" borderId="13" applyNumberFormat="0" applyProtection="0">
      <alignment vertical="center"/>
    </xf>
    <xf numFmtId="0" fontId="27" fillId="0" borderId="13" applyNumberFormat="0" applyProtection="0">
      <alignment vertical="center"/>
    </xf>
    <xf numFmtId="0" fontId="27" fillId="0" borderId="13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25" borderId="11" applyNumberFormat="0" applyFont="0" applyAlignment="0" applyProtection="0">
      <alignment vertical="center"/>
    </xf>
    <xf numFmtId="0" fontId="15" fillId="25" borderId="11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2" borderId="1" xfId="205" applyFont="1" applyFill="1" applyBorder="1">
      <alignment vertical="center"/>
    </xf>
    <xf numFmtId="0" fontId="5" fillId="0" borderId="1" xfId="0" applyFont="1" applyBorder="1">
      <alignment vertical="center"/>
    </xf>
    <xf numFmtId="0" fontId="4" fillId="2" borderId="1" xfId="205" applyFont="1" applyFill="1" applyBorder="1" applyAlignment="1">
      <alignment vertical="center" wrapText="1"/>
    </xf>
    <xf numFmtId="0" fontId="2" fillId="2" borderId="1" xfId="205" applyFont="1" applyFill="1" applyBorder="1" applyAlignment="1">
      <alignment horizontal="left" vertical="center" wrapText="1"/>
    </xf>
    <xf numFmtId="176" fontId="2" fillId="2" borderId="1" xfId="205" applyNumberFormat="1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3" borderId="1" xfId="0" applyFont="1" applyFill="1" applyBorder="1" applyAlignment="1">
      <alignment horizontal="right" vertical="center"/>
    </xf>
    <xf numFmtId="0" fontId="4" fillId="2" borderId="1" xfId="205" applyFont="1" applyFill="1" applyBorder="1" applyAlignment="1">
      <alignment horizontal="left" vertical="center"/>
    </xf>
    <xf numFmtId="0" fontId="2" fillId="2" borderId="1" xfId="41" applyFont="1" applyFill="1" applyBorder="1" applyAlignment="1">
      <alignment vertical="center" wrapText="1"/>
    </xf>
    <xf numFmtId="176" fontId="2" fillId="2" borderId="1" xfId="41" applyNumberFormat="1" applyFont="1" applyFill="1" applyBorder="1" applyAlignment="1">
      <alignment horizontal="right" vertical="center"/>
    </xf>
    <xf numFmtId="0" fontId="5" fillId="3" borderId="1" xfId="0" applyFont="1" applyFill="1" applyBorder="1">
      <alignment vertical="center"/>
    </xf>
    <xf numFmtId="0" fontId="2" fillId="2" borderId="1" xfId="205" applyFont="1" applyFill="1" applyBorder="1" applyAlignment="1">
      <alignment vertical="center" wrapText="1"/>
    </xf>
    <xf numFmtId="9" fontId="7" fillId="0" borderId="1" xfId="0" applyNumberFormat="1" applyFont="1" applyBorder="1">
      <alignment vertical="center"/>
    </xf>
    <xf numFmtId="0" fontId="4" fillId="2" borderId="1" xfId="205" applyFont="1" applyFill="1" applyBorder="1" applyAlignment="1">
      <alignment horizontal="left" vertical="center" wrapText="1"/>
    </xf>
    <xf numFmtId="176" fontId="6" fillId="27" borderId="1" xfId="205" applyNumberFormat="1" applyFont="1" applyFill="1" applyBorder="1" applyAlignment="1">
      <alignment horizontal="center" vertical="center"/>
    </xf>
    <xf numFmtId="0" fontId="2" fillId="0" borderId="1" xfId="205" applyFont="1" applyBorder="1" applyAlignment="1">
      <alignment horizontal="left" vertical="center" wrapText="1"/>
    </xf>
    <xf numFmtId="0" fontId="6" fillId="27" borderId="1" xfId="205" applyFont="1" applyFill="1" applyBorder="1" applyAlignment="1">
      <alignment horizontal="center" vertical="center" wrapText="1"/>
    </xf>
    <xf numFmtId="177" fontId="2" fillId="2" borderId="1" xfId="205" applyNumberFormat="1" applyFont="1" applyFill="1" applyBorder="1" applyAlignment="1">
      <alignment horizontal="right" vertical="center"/>
    </xf>
    <xf numFmtId="0" fontId="30" fillId="2" borderId="1" xfId="205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1" applyFont="1" applyBorder="1" applyAlignment="1">
      <alignment horizontal="center" vertical="center"/>
    </xf>
    <xf numFmtId="14" fontId="2" fillId="2" borderId="1" xfId="41" applyNumberFormat="1" applyFont="1" applyFill="1" applyBorder="1" applyAlignment="1">
      <alignment horizontal="left" vertical="center"/>
    </xf>
    <xf numFmtId="0" fontId="3" fillId="2" borderId="1" xfId="205" applyFont="1" applyFill="1" applyBorder="1" applyAlignment="1">
      <alignment horizontal="left" vertical="center" wrapText="1"/>
    </xf>
    <xf numFmtId="0" fontId="4" fillId="2" borderId="1" xfId="205" applyFont="1" applyFill="1" applyBorder="1" applyAlignment="1">
      <alignment horizontal="left" vertical="center" wrapText="1"/>
    </xf>
    <xf numFmtId="0" fontId="2" fillId="2" borderId="1" xfId="41" applyFont="1" applyFill="1" applyBorder="1" applyAlignment="1">
      <alignment horizontal="left" vertical="center"/>
    </xf>
    <xf numFmtId="0" fontId="4" fillId="3" borderId="1" xfId="205" applyFont="1" applyFill="1" applyBorder="1" applyAlignment="1">
      <alignment horizontal="center" vertical="center" wrapText="1"/>
    </xf>
    <xf numFmtId="0" fontId="4" fillId="2" borderId="2" xfId="205" applyFont="1" applyFill="1" applyBorder="1" applyAlignment="1">
      <alignment horizontal="center" vertical="center" wrapText="1"/>
    </xf>
    <xf numFmtId="0" fontId="4" fillId="2" borderId="3" xfId="205" applyFont="1" applyFill="1" applyBorder="1" applyAlignment="1">
      <alignment horizontal="center" vertical="center" wrapText="1"/>
    </xf>
    <xf numFmtId="0" fontId="4" fillId="2" borderId="4" xfId="205" applyFont="1" applyFill="1" applyBorder="1" applyAlignment="1">
      <alignment horizontal="center" vertical="center" wrapText="1"/>
    </xf>
    <xf numFmtId="0" fontId="4" fillId="2" borderId="1" xfId="205" applyFont="1" applyFill="1" applyBorder="1" applyAlignment="1">
      <alignment horizontal="center" vertical="center" wrapText="1"/>
    </xf>
    <xf numFmtId="0" fontId="6" fillId="27" borderId="1" xfId="205" applyFont="1" applyFill="1" applyBorder="1" applyAlignment="1">
      <alignment horizontal="center" vertical="center" wrapText="1"/>
    </xf>
  </cellXfs>
  <cellStyles count="255">
    <cellStyle name="_ET_STYLE_NoName_00_" xfId="11" xr:uid="{00000000-0005-0000-0000-000000000000}"/>
    <cellStyle name="0,0_x005f_x000d__x005f_x000a_NA_x005f_x000d__x005f_x000a_" xfId="30" xr:uid="{00000000-0005-0000-0000-000001000000}"/>
    <cellStyle name="20% - Accent1" xfId="38" xr:uid="{00000000-0005-0000-0000-000002000000}"/>
    <cellStyle name="20% - Accent1 2" xfId="32" xr:uid="{00000000-0005-0000-0000-000003000000}"/>
    <cellStyle name="20% - Accent1 2 2" xfId="40" xr:uid="{00000000-0005-0000-0000-000004000000}"/>
    <cellStyle name="20% - Accent2" xfId="26" xr:uid="{00000000-0005-0000-0000-000005000000}"/>
    <cellStyle name="20% - Accent2 2" xfId="19" xr:uid="{00000000-0005-0000-0000-000006000000}"/>
    <cellStyle name="20% - Accent2 2 2" xfId="8" xr:uid="{00000000-0005-0000-0000-000007000000}"/>
    <cellStyle name="20% - Accent3" xfId="29" xr:uid="{00000000-0005-0000-0000-000008000000}"/>
    <cellStyle name="20% - Accent3 2" xfId="22" xr:uid="{00000000-0005-0000-0000-000009000000}"/>
    <cellStyle name="20% - Accent3 2 2" xfId="37" xr:uid="{00000000-0005-0000-0000-00000A000000}"/>
    <cellStyle name="20% - Accent4" xfId="3" xr:uid="{00000000-0005-0000-0000-00000B000000}"/>
    <cellStyle name="20% - Accent4 2" xfId="43" xr:uid="{00000000-0005-0000-0000-00000C000000}"/>
    <cellStyle name="20% - Accent4 2 2" xfId="45" xr:uid="{00000000-0005-0000-0000-00000D000000}"/>
    <cellStyle name="20% - Accent5" xfId="33" xr:uid="{00000000-0005-0000-0000-00000E000000}"/>
    <cellStyle name="20% - Accent5 2" xfId="47" xr:uid="{00000000-0005-0000-0000-00000F000000}"/>
    <cellStyle name="20% - Accent5 2 2" xfId="49" xr:uid="{00000000-0005-0000-0000-000010000000}"/>
    <cellStyle name="20% - Accent6" xfId="50" xr:uid="{00000000-0005-0000-0000-000011000000}"/>
    <cellStyle name="20% - Accent6 2" xfId="52" xr:uid="{00000000-0005-0000-0000-000012000000}"/>
    <cellStyle name="20% - Accent6 2 2" xfId="54" xr:uid="{00000000-0005-0000-0000-000013000000}"/>
    <cellStyle name="20% - 强调文字颜色 1 2" xfId="56" xr:uid="{00000000-0005-0000-0000-000014000000}"/>
    <cellStyle name="20% - 强调文字颜色 1 3" xfId="31" xr:uid="{00000000-0005-0000-0000-000015000000}"/>
    <cellStyle name="20% - 强调文字颜色 1 3 2" xfId="39" xr:uid="{00000000-0005-0000-0000-000016000000}"/>
    <cellStyle name="20% - 强调文字颜色 2 2" xfId="57" xr:uid="{00000000-0005-0000-0000-000017000000}"/>
    <cellStyle name="20% - 强调文字颜色 2 3" xfId="18" xr:uid="{00000000-0005-0000-0000-000018000000}"/>
    <cellStyle name="20% - 强调文字颜色 2 3 2" xfId="7" xr:uid="{00000000-0005-0000-0000-000019000000}"/>
    <cellStyle name="20% - 强调文字颜色 3 2" xfId="60" xr:uid="{00000000-0005-0000-0000-00001A000000}"/>
    <cellStyle name="20% - 强调文字颜色 3 3" xfId="21" xr:uid="{00000000-0005-0000-0000-00001B000000}"/>
    <cellStyle name="20% - 强调文字颜色 3 3 2" xfId="36" xr:uid="{00000000-0005-0000-0000-00001C000000}"/>
    <cellStyle name="20% - 强调文字颜色 4 2" xfId="62" xr:uid="{00000000-0005-0000-0000-00001D000000}"/>
    <cellStyle name="20% - 强调文字颜色 4 3" xfId="42" xr:uid="{00000000-0005-0000-0000-00001E000000}"/>
    <cellStyle name="20% - 强调文字颜色 4 3 2" xfId="44" xr:uid="{00000000-0005-0000-0000-00001F000000}"/>
    <cellStyle name="20% - 强调文字颜色 5 2" xfId="63" xr:uid="{00000000-0005-0000-0000-000020000000}"/>
    <cellStyle name="20% - 强调文字颜色 5 3" xfId="46" xr:uid="{00000000-0005-0000-0000-000021000000}"/>
    <cellStyle name="20% - 强调文字颜色 5 3 2" xfId="48" xr:uid="{00000000-0005-0000-0000-000022000000}"/>
    <cellStyle name="20% - 强调文字颜色 6 2" xfId="64" xr:uid="{00000000-0005-0000-0000-000023000000}"/>
    <cellStyle name="20% - 强调文字颜色 6 3" xfId="51" xr:uid="{00000000-0005-0000-0000-000024000000}"/>
    <cellStyle name="20% - 强调文字颜色 6 3 2" xfId="53" xr:uid="{00000000-0005-0000-0000-000025000000}"/>
    <cellStyle name="40% - Accent1" xfId="65" xr:uid="{00000000-0005-0000-0000-000026000000}"/>
    <cellStyle name="40% - Accent1 2" xfId="66" xr:uid="{00000000-0005-0000-0000-000027000000}"/>
    <cellStyle name="40% - Accent1 2 2" xfId="67" xr:uid="{00000000-0005-0000-0000-000028000000}"/>
    <cellStyle name="40% - Accent2" xfId="68" xr:uid="{00000000-0005-0000-0000-000029000000}"/>
    <cellStyle name="40% - Accent2 2" xfId="69" xr:uid="{00000000-0005-0000-0000-00002A000000}"/>
    <cellStyle name="40% - Accent2 2 2" xfId="70" xr:uid="{00000000-0005-0000-0000-00002B000000}"/>
    <cellStyle name="40% - Accent3" xfId="71" xr:uid="{00000000-0005-0000-0000-00002C000000}"/>
    <cellStyle name="40% - Accent3 2" xfId="72" xr:uid="{00000000-0005-0000-0000-00002D000000}"/>
    <cellStyle name="40% - Accent3 2 2" xfId="73" xr:uid="{00000000-0005-0000-0000-00002E000000}"/>
    <cellStyle name="40% - Accent4" xfId="74" xr:uid="{00000000-0005-0000-0000-00002F000000}"/>
    <cellStyle name="40% - Accent4 2" xfId="75" xr:uid="{00000000-0005-0000-0000-000030000000}"/>
    <cellStyle name="40% - Accent4 2 2" xfId="76" xr:uid="{00000000-0005-0000-0000-000031000000}"/>
    <cellStyle name="40% - Accent5" xfId="78" xr:uid="{00000000-0005-0000-0000-000032000000}"/>
    <cellStyle name="40% - Accent5 2" xfId="79" xr:uid="{00000000-0005-0000-0000-000033000000}"/>
    <cellStyle name="40% - Accent5 2 2" xfId="80" xr:uid="{00000000-0005-0000-0000-000034000000}"/>
    <cellStyle name="40% - Accent6" xfId="82" xr:uid="{00000000-0005-0000-0000-000035000000}"/>
    <cellStyle name="40% - Accent6 2" xfId="84" xr:uid="{00000000-0005-0000-0000-000036000000}"/>
    <cellStyle name="40% - Accent6 2 2" xfId="23" xr:uid="{00000000-0005-0000-0000-000037000000}"/>
    <cellStyle name="40% - 强调文字颜色 1 2" xfId="85" xr:uid="{00000000-0005-0000-0000-000038000000}"/>
    <cellStyle name="40% - 强调文字颜色 1 3" xfId="87" xr:uid="{00000000-0005-0000-0000-000039000000}"/>
    <cellStyle name="40% - 强调文字颜色 1 3 2" xfId="89" xr:uid="{00000000-0005-0000-0000-00003A000000}"/>
    <cellStyle name="40% - 强调文字颜色 2 2" xfId="90" xr:uid="{00000000-0005-0000-0000-00003B000000}"/>
    <cellStyle name="40% - 强调文字颜色 2 3" xfId="91" xr:uid="{00000000-0005-0000-0000-00003C000000}"/>
    <cellStyle name="40% - 强调文字颜色 2 3 2" xfId="92" xr:uid="{00000000-0005-0000-0000-00003D000000}"/>
    <cellStyle name="40% - 强调文字颜色 3 2" xfId="94" xr:uid="{00000000-0005-0000-0000-00003E000000}"/>
    <cellStyle name="40% - 强调文字颜色 3 3" xfId="95" xr:uid="{00000000-0005-0000-0000-00003F000000}"/>
    <cellStyle name="40% - 强调文字颜色 3 3 2" xfId="96" xr:uid="{00000000-0005-0000-0000-000040000000}"/>
    <cellStyle name="40% - 强调文字颜色 4 2" xfId="17" xr:uid="{00000000-0005-0000-0000-000041000000}"/>
    <cellStyle name="40% - 强调文字颜色 4 3" xfId="97" xr:uid="{00000000-0005-0000-0000-000042000000}"/>
    <cellStyle name="40% - 强调文字颜色 4 3 2" xfId="27" xr:uid="{00000000-0005-0000-0000-000043000000}"/>
    <cellStyle name="40% - 强调文字颜色 5 2" xfId="98" xr:uid="{00000000-0005-0000-0000-000044000000}"/>
    <cellStyle name="40% - 强调文字颜色 5 3" xfId="99" xr:uid="{00000000-0005-0000-0000-000045000000}"/>
    <cellStyle name="40% - 强调文字颜色 5 3 2" xfId="101" xr:uid="{00000000-0005-0000-0000-000046000000}"/>
    <cellStyle name="40% - 强调文字颜色 6 2" xfId="103" xr:uid="{00000000-0005-0000-0000-000047000000}"/>
    <cellStyle name="40% - 强调文字颜色 6 3" xfId="104" xr:uid="{00000000-0005-0000-0000-000048000000}"/>
    <cellStyle name="40% - 强调文字颜色 6 3 2" xfId="105" xr:uid="{00000000-0005-0000-0000-000049000000}"/>
    <cellStyle name="60% - Accent1" xfId="106" xr:uid="{00000000-0005-0000-0000-00004A000000}"/>
    <cellStyle name="60% - Accent1 2" xfId="107" xr:uid="{00000000-0005-0000-0000-00004B000000}"/>
    <cellStyle name="60% - Accent1 2 2" xfId="108" xr:uid="{00000000-0005-0000-0000-00004C000000}"/>
    <cellStyle name="60% - Accent2" xfId="111" xr:uid="{00000000-0005-0000-0000-00004D000000}"/>
    <cellStyle name="60% - Accent2 2" xfId="114" xr:uid="{00000000-0005-0000-0000-00004E000000}"/>
    <cellStyle name="60% - Accent2 2 2" xfId="115" xr:uid="{00000000-0005-0000-0000-00004F000000}"/>
    <cellStyle name="60% - Accent3" xfId="117" xr:uid="{00000000-0005-0000-0000-000050000000}"/>
    <cellStyle name="60% - Accent3 2" xfId="119" xr:uid="{00000000-0005-0000-0000-000051000000}"/>
    <cellStyle name="60% - Accent3 2 2" xfId="121" xr:uid="{00000000-0005-0000-0000-000052000000}"/>
    <cellStyle name="60% - Accent4" xfId="122" xr:uid="{00000000-0005-0000-0000-000053000000}"/>
    <cellStyle name="60% - Accent4 2" xfId="123" xr:uid="{00000000-0005-0000-0000-000054000000}"/>
    <cellStyle name="60% - Accent4 2 2" xfId="124" xr:uid="{00000000-0005-0000-0000-000055000000}"/>
    <cellStyle name="60% - Accent5" xfId="126" xr:uid="{00000000-0005-0000-0000-000056000000}"/>
    <cellStyle name="60% - Accent5 2" xfId="127" xr:uid="{00000000-0005-0000-0000-000057000000}"/>
    <cellStyle name="60% - Accent5 2 2" xfId="128" xr:uid="{00000000-0005-0000-0000-000058000000}"/>
    <cellStyle name="60% - Accent6" xfId="131" xr:uid="{00000000-0005-0000-0000-000059000000}"/>
    <cellStyle name="60% - Accent6 2" xfId="133" xr:uid="{00000000-0005-0000-0000-00005A000000}"/>
    <cellStyle name="60% - Accent6 2 2" xfId="134" xr:uid="{00000000-0005-0000-0000-00005B000000}"/>
    <cellStyle name="60% - 强调文字颜色 1 2" xfId="137" xr:uid="{00000000-0005-0000-0000-00005C000000}"/>
    <cellStyle name="60% - 强调文字颜色 1 3" xfId="138" xr:uid="{00000000-0005-0000-0000-00005D000000}"/>
    <cellStyle name="60% - 强调文字颜色 1 3 2" xfId="139" xr:uid="{00000000-0005-0000-0000-00005E000000}"/>
    <cellStyle name="60% - 强调文字颜色 2 2" xfId="141" xr:uid="{00000000-0005-0000-0000-00005F000000}"/>
    <cellStyle name="60% - 强调文字颜色 2 3" xfId="10" xr:uid="{00000000-0005-0000-0000-000060000000}"/>
    <cellStyle name="60% - 强调文字颜色 2 3 2" xfId="143" xr:uid="{00000000-0005-0000-0000-000061000000}"/>
    <cellStyle name="60% - 强调文字颜色 3 2" xfId="144" xr:uid="{00000000-0005-0000-0000-000062000000}"/>
    <cellStyle name="60% - 强调文字颜色 3 3" xfId="145" xr:uid="{00000000-0005-0000-0000-000063000000}"/>
    <cellStyle name="60% - 强调文字颜色 3 3 2" xfId="146" xr:uid="{00000000-0005-0000-0000-000064000000}"/>
    <cellStyle name="60% - 强调文字颜色 4 2" xfId="148" xr:uid="{00000000-0005-0000-0000-000065000000}"/>
    <cellStyle name="60% - 强调文字颜色 4 3" xfId="149" xr:uid="{00000000-0005-0000-0000-000066000000}"/>
    <cellStyle name="60% - 强调文字颜色 4 3 2" xfId="151" xr:uid="{00000000-0005-0000-0000-000067000000}"/>
    <cellStyle name="60% - 强调文字颜色 5 2" xfId="152" xr:uid="{00000000-0005-0000-0000-000068000000}"/>
    <cellStyle name="60% - 强调文字颜色 5 3" xfId="100" xr:uid="{00000000-0005-0000-0000-000069000000}"/>
    <cellStyle name="60% - 强调文字颜色 5 3 2" xfId="153" xr:uid="{00000000-0005-0000-0000-00006A000000}"/>
    <cellStyle name="60% - 强调文字颜色 6 2" xfId="154" xr:uid="{00000000-0005-0000-0000-00006B000000}"/>
    <cellStyle name="60% - 强调文字颜色 6 3" xfId="155" xr:uid="{00000000-0005-0000-0000-00006C000000}"/>
    <cellStyle name="60% - 强调文字颜色 6 3 2" xfId="6" xr:uid="{00000000-0005-0000-0000-00006D000000}"/>
    <cellStyle name="Accent1" xfId="86" xr:uid="{00000000-0005-0000-0000-00006E000000}"/>
    <cellStyle name="Accent1 2" xfId="88" xr:uid="{00000000-0005-0000-0000-00006F000000}"/>
    <cellStyle name="Accent1 2 2" xfId="156" xr:uid="{00000000-0005-0000-0000-000070000000}"/>
    <cellStyle name="Accent2" xfId="157" xr:uid="{00000000-0005-0000-0000-000071000000}"/>
    <cellStyle name="Accent2 2" xfId="158" xr:uid="{00000000-0005-0000-0000-000072000000}"/>
    <cellStyle name="Accent2 2 2" xfId="130" xr:uid="{00000000-0005-0000-0000-000073000000}"/>
    <cellStyle name="Accent3" xfId="159" xr:uid="{00000000-0005-0000-0000-000074000000}"/>
    <cellStyle name="Accent3 2" xfId="160" xr:uid="{00000000-0005-0000-0000-000075000000}"/>
    <cellStyle name="Accent3 2 2" xfId="161" xr:uid="{00000000-0005-0000-0000-000076000000}"/>
    <cellStyle name="Accent4" xfId="162" xr:uid="{00000000-0005-0000-0000-000077000000}"/>
    <cellStyle name="Accent4 2" xfId="164" xr:uid="{00000000-0005-0000-0000-000078000000}"/>
    <cellStyle name="Accent4 2 2" xfId="14" xr:uid="{00000000-0005-0000-0000-000079000000}"/>
    <cellStyle name="Accent5" xfId="165" xr:uid="{00000000-0005-0000-0000-00007A000000}"/>
    <cellStyle name="Accent5 2" xfId="166" xr:uid="{00000000-0005-0000-0000-00007B000000}"/>
    <cellStyle name="Accent5 2 2" xfId="168" xr:uid="{00000000-0005-0000-0000-00007C000000}"/>
    <cellStyle name="Accent6" xfId="163" xr:uid="{00000000-0005-0000-0000-00007D000000}"/>
    <cellStyle name="Accent6 2" xfId="13" xr:uid="{00000000-0005-0000-0000-00007E000000}"/>
    <cellStyle name="Accent6 2 2" xfId="136" xr:uid="{00000000-0005-0000-0000-00007F000000}"/>
    <cellStyle name="Bad" xfId="118" xr:uid="{00000000-0005-0000-0000-000080000000}"/>
    <cellStyle name="Bad 2" xfId="120" xr:uid="{00000000-0005-0000-0000-000081000000}"/>
    <cellStyle name="Bad 2 2" xfId="169" xr:uid="{00000000-0005-0000-0000-000082000000}"/>
    <cellStyle name="Calculation" xfId="170" xr:uid="{00000000-0005-0000-0000-000083000000}"/>
    <cellStyle name="Calculation 2" xfId="171" xr:uid="{00000000-0005-0000-0000-000084000000}"/>
    <cellStyle name="Calculation 2 2" xfId="173" xr:uid="{00000000-0005-0000-0000-000085000000}"/>
    <cellStyle name="Check Cell" xfId="150" xr:uid="{00000000-0005-0000-0000-000086000000}"/>
    <cellStyle name="Check Cell 2" xfId="174" xr:uid="{00000000-0005-0000-0000-000087000000}"/>
    <cellStyle name="Check Cell 2 2" xfId="175" xr:uid="{00000000-0005-0000-0000-000088000000}"/>
    <cellStyle name="Explanatory Text" xfId="177" xr:uid="{00000000-0005-0000-0000-000089000000}"/>
    <cellStyle name="Explanatory Text 2" xfId="178" xr:uid="{00000000-0005-0000-0000-00008A000000}"/>
    <cellStyle name="Explanatory Text 2 2" xfId="179" xr:uid="{00000000-0005-0000-0000-00008B000000}"/>
    <cellStyle name="Good" xfId="180" xr:uid="{00000000-0005-0000-0000-00008C000000}"/>
    <cellStyle name="Good 2" xfId="181" xr:uid="{00000000-0005-0000-0000-00008D000000}"/>
    <cellStyle name="Good 2 2" xfId="182" xr:uid="{00000000-0005-0000-0000-00008E000000}"/>
    <cellStyle name="Heading 1" xfId="183" xr:uid="{00000000-0005-0000-0000-00008F000000}"/>
    <cellStyle name="Heading 1 2" xfId="184" xr:uid="{00000000-0005-0000-0000-000090000000}"/>
    <cellStyle name="Heading 1 2 2" xfId="185" xr:uid="{00000000-0005-0000-0000-000091000000}"/>
    <cellStyle name="Heading 2" xfId="59" xr:uid="{00000000-0005-0000-0000-000092000000}"/>
    <cellStyle name="Heading 2 2" xfId="186" xr:uid="{00000000-0005-0000-0000-000093000000}"/>
    <cellStyle name="Heading 2 2 2" xfId="187" xr:uid="{00000000-0005-0000-0000-000094000000}"/>
    <cellStyle name="Heading 3" xfId="20" xr:uid="{00000000-0005-0000-0000-000095000000}"/>
    <cellStyle name="Heading 3 2" xfId="35" xr:uid="{00000000-0005-0000-0000-000096000000}"/>
    <cellStyle name="Heading 3 2 2" xfId="102" xr:uid="{00000000-0005-0000-0000-000097000000}"/>
    <cellStyle name="Heading 4" xfId="135" xr:uid="{00000000-0005-0000-0000-000098000000}"/>
    <cellStyle name="Heading 4 2" xfId="188" xr:uid="{00000000-0005-0000-0000-000099000000}"/>
    <cellStyle name="Heading 4 2 2" xfId="189" xr:uid="{00000000-0005-0000-0000-00009A000000}"/>
    <cellStyle name="Input" xfId="15" xr:uid="{00000000-0005-0000-0000-00009B000000}"/>
    <cellStyle name="Input 2" xfId="5" xr:uid="{00000000-0005-0000-0000-00009C000000}"/>
    <cellStyle name="Input 2 2" xfId="93" xr:uid="{00000000-0005-0000-0000-00009D000000}"/>
    <cellStyle name="Linked Cell" xfId="191" xr:uid="{00000000-0005-0000-0000-00009E000000}"/>
    <cellStyle name="Linked Cell 2" xfId="192" xr:uid="{00000000-0005-0000-0000-00009F000000}"/>
    <cellStyle name="Linked Cell 2 2" xfId="193" xr:uid="{00000000-0005-0000-0000-0000A0000000}"/>
    <cellStyle name="Neutral" xfId="147" xr:uid="{00000000-0005-0000-0000-0000A1000000}"/>
    <cellStyle name="Neutral 2" xfId="194" xr:uid="{00000000-0005-0000-0000-0000A2000000}"/>
    <cellStyle name="Neutral 2 2" xfId="9" xr:uid="{00000000-0005-0000-0000-0000A3000000}"/>
    <cellStyle name="Normal 3" xfId="195" xr:uid="{00000000-0005-0000-0000-0000A5000000}"/>
    <cellStyle name="Note" xfId="196" xr:uid="{00000000-0005-0000-0000-0000A6000000}"/>
    <cellStyle name="Note 2" xfId="198" xr:uid="{00000000-0005-0000-0000-0000A7000000}"/>
    <cellStyle name="Note 2 2" xfId="199" xr:uid="{00000000-0005-0000-0000-0000A8000000}"/>
    <cellStyle name="Output" xfId="200" xr:uid="{00000000-0005-0000-0000-0000A9000000}"/>
    <cellStyle name="Output 2" xfId="202" xr:uid="{00000000-0005-0000-0000-0000AA000000}"/>
    <cellStyle name="Output 2 2" xfId="204" xr:uid="{00000000-0005-0000-0000-0000AB000000}"/>
    <cellStyle name="Title" xfId="206" xr:uid="{00000000-0005-0000-0000-0000AC000000}"/>
    <cellStyle name="Title 2" xfId="110" xr:uid="{00000000-0005-0000-0000-0000AD000000}"/>
    <cellStyle name="Title 2 2" xfId="113" xr:uid="{00000000-0005-0000-0000-0000AE000000}"/>
    <cellStyle name="Total" xfId="207" xr:uid="{00000000-0005-0000-0000-0000AF000000}"/>
    <cellStyle name="Total 2" xfId="208" xr:uid="{00000000-0005-0000-0000-0000B0000000}"/>
    <cellStyle name="Total 2 2" xfId="209" xr:uid="{00000000-0005-0000-0000-0000B1000000}"/>
    <cellStyle name="Warning Text" xfId="172" xr:uid="{00000000-0005-0000-0000-0000B2000000}"/>
    <cellStyle name="Warning Text 2" xfId="210" xr:uid="{00000000-0005-0000-0000-0000B3000000}"/>
    <cellStyle name="Warning Text 2 2" xfId="211" xr:uid="{00000000-0005-0000-0000-0000B4000000}"/>
    <cellStyle name="标题 1 2" xfId="212" xr:uid="{00000000-0005-0000-0000-0000B5000000}"/>
    <cellStyle name="标题 1 3" xfId="167" xr:uid="{00000000-0005-0000-0000-0000B6000000}"/>
    <cellStyle name="标题 1 3 2" xfId="214" xr:uid="{00000000-0005-0000-0000-0000B7000000}"/>
    <cellStyle name="标题 2 2" xfId="215" xr:uid="{00000000-0005-0000-0000-0000B8000000}"/>
    <cellStyle name="标题 2 3" xfId="216" xr:uid="{00000000-0005-0000-0000-0000B9000000}"/>
    <cellStyle name="标题 2 3 2" xfId="217" xr:uid="{00000000-0005-0000-0000-0000BA000000}"/>
    <cellStyle name="标题 3 2" xfId="218" xr:uid="{00000000-0005-0000-0000-0000BB000000}"/>
    <cellStyle name="标题 3 3" xfId="219" xr:uid="{00000000-0005-0000-0000-0000BC000000}"/>
    <cellStyle name="标题 3 3 2" xfId="221" xr:uid="{00000000-0005-0000-0000-0000BD000000}"/>
    <cellStyle name="标题 4 2" xfId="222" xr:uid="{00000000-0005-0000-0000-0000BE000000}"/>
    <cellStyle name="标题 4 3" xfId="223" xr:uid="{00000000-0005-0000-0000-0000BF000000}"/>
    <cellStyle name="标题 4 3 2" xfId="224" xr:uid="{00000000-0005-0000-0000-0000C0000000}"/>
    <cellStyle name="标题 5" xfId="197" xr:uid="{00000000-0005-0000-0000-0000C1000000}"/>
    <cellStyle name="标题 6" xfId="225" xr:uid="{00000000-0005-0000-0000-0000C2000000}"/>
    <cellStyle name="标题 6 2" xfId="226" xr:uid="{00000000-0005-0000-0000-0000C3000000}"/>
    <cellStyle name="差 2" xfId="227" xr:uid="{00000000-0005-0000-0000-0000C4000000}"/>
    <cellStyle name="差 3" xfId="228" xr:uid="{00000000-0005-0000-0000-0000C5000000}"/>
    <cellStyle name="差 3 2" xfId="229" xr:uid="{00000000-0005-0000-0000-0000C6000000}"/>
    <cellStyle name="常规" xfId="0" builtinId="0"/>
    <cellStyle name="常规 2" xfId="205" xr:uid="{00000000-0005-0000-0000-0000C7000000}"/>
    <cellStyle name="常规 2 2" xfId="109" xr:uid="{00000000-0005-0000-0000-0000C8000000}"/>
    <cellStyle name="常规 2 2 2" xfId="112" xr:uid="{00000000-0005-0000-0000-0000C9000000}"/>
    <cellStyle name="常规 3" xfId="61" xr:uid="{00000000-0005-0000-0000-0000CA000000}"/>
    <cellStyle name="常规 3 2" xfId="230" xr:uid="{00000000-0005-0000-0000-0000CB000000}"/>
    <cellStyle name="常规 3 2 2" xfId="231" xr:uid="{00000000-0005-0000-0000-0000CC000000}"/>
    <cellStyle name="常规 4" xfId="41" xr:uid="{00000000-0005-0000-0000-0000CD000000}"/>
    <cellStyle name="常规 5" xfId="140" xr:uid="{00000000-0005-0000-0000-0000CE000000}"/>
    <cellStyle name="常规 5 2" xfId="12" xr:uid="{00000000-0005-0000-0000-0000CF000000}"/>
    <cellStyle name="好 2" xfId="232" xr:uid="{00000000-0005-0000-0000-0000D0000000}"/>
    <cellStyle name="好 3" xfId="233" xr:uid="{00000000-0005-0000-0000-0000D1000000}"/>
    <cellStyle name="好 3 2" xfId="234" xr:uid="{00000000-0005-0000-0000-0000D2000000}"/>
    <cellStyle name="汇总 2" xfId="235" xr:uid="{00000000-0005-0000-0000-0000D3000000}"/>
    <cellStyle name="汇总 3" xfId="213" xr:uid="{00000000-0005-0000-0000-0000D4000000}"/>
    <cellStyle name="汇总 3 2" xfId="236" xr:uid="{00000000-0005-0000-0000-0000D5000000}"/>
    <cellStyle name="计算 2" xfId="4" xr:uid="{00000000-0005-0000-0000-0000D6000000}"/>
    <cellStyle name="计算 3" xfId="34" xr:uid="{00000000-0005-0000-0000-0000D7000000}"/>
    <cellStyle name="计算 3 2" xfId="16" xr:uid="{00000000-0005-0000-0000-0000D8000000}"/>
    <cellStyle name="检查单元格 2" xfId="190" xr:uid="{00000000-0005-0000-0000-0000D9000000}"/>
    <cellStyle name="检查单元格 3" xfId="237" xr:uid="{00000000-0005-0000-0000-0000DA000000}"/>
    <cellStyle name="检查单元格 3 2" xfId="24" xr:uid="{00000000-0005-0000-0000-0000DB000000}"/>
    <cellStyle name="警告文本 2" xfId="77" xr:uid="{00000000-0005-0000-0000-0000DC000000}"/>
    <cellStyle name="警告文本 3" xfId="81" xr:uid="{00000000-0005-0000-0000-0000DD000000}"/>
    <cellStyle name="警告文本 3 2" xfId="83" xr:uid="{00000000-0005-0000-0000-0000DE000000}"/>
    <cellStyle name="链接单元格 2" xfId="238" xr:uid="{00000000-0005-0000-0000-0000DF000000}"/>
    <cellStyle name="链接单元格 3" xfId="25" xr:uid="{00000000-0005-0000-0000-0000E0000000}"/>
    <cellStyle name="链接单元格 3 2" xfId="55" xr:uid="{00000000-0005-0000-0000-0000E1000000}"/>
    <cellStyle name="强调文字颜色 1 2" xfId="176" xr:uid="{00000000-0005-0000-0000-0000E2000000}"/>
    <cellStyle name="强调文字颜色 1 3" xfId="239" xr:uid="{00000000-0005-0000-0000-0000E3000000}"/>
    <cellStyle name="强调文字颜色 1 3 2" xfId="240" xr:uid="{00000000-0005-0000-0000-0000E4000000}"/>
    <cellStyle name="强调文字颜色 2 2" xfId="241" xr:uid="{00000000-0005-0000-0000-0000E5000000}"/>
    <cellStyle name="强调文字颜色 2 3" xfId="242" xr:uid="{00000000-0005-0000-0000-0000E6000000}"/>
    <cellStyle name="强调文字颜色 2 3 2" xfId="2" xr:uid="{00000000-0005-0000-0000-0000E7000000}"/>
    <cellStyle name="强调文字颜色 3 2" xfId="243" xr:uid="{00000000-0005-0000-0000-0000E8000000}"/>
    <cellStyle name="强调文字颜色 3 3" xfId="201" xr:uid="{00000000-0005-0000-0000-0000E9000000}"/>
    <cellStyle name="强调文字颜色 3 3 2" xfId="203" xr:uid="{00000000-0005-0000-0000-0000EA000000}"/>
    <cellStyle name="强调文字颜色 4 2" xfId="125" xr:uid="{00000000-0005-0000-0000-0000EB000000}"/>
    <cellStyle name="强调文字颜色 4 3" xfId="129" xr:uid="{00000000-0005-0000-0000-0000EC000000}"/>
    <cellStyle name="强调文字颜色 4 3 2" xfId="132" xr:uid="{00000000-0005-0000-0000-0000ED000000}"/>
    <cellStyle name="强调文字颜色 5 2" xfId="244" xr:uid="{00000000-0005-0000-0000-0000EE000000}"/>
    <cellStyle name="强调文字颜色 5 3" xfId="245" xr:uid="{00000000-0005-0000-0000-0000EF000000}"/>
    <cellStyle name="强调文字颜色 5 3 2" xfId="246" xr:uid="{00000000-0005-0000-0000-0000F0000000}"/>
    <cellStyle name="强调文字颜色 6 2" xfId="247" xr:uid="{00000000-0005-0000-0000-0000F1000000}"/>
    <cellStyle name="强调文字颜色 6 3" xfId="248" xr:uid="{00000000-0005-0000-0000-0000F2000000}"/>
    <cellStyle name="强调文字颜色 6 3 2" xfId="249" xr:uid="{00000000-0005-0000-0000-0000F3000000}"/>
    <cellStyle name="输出 2" xfId="28" xr:uid="{00000000-0005-0000-0000-0000F4000000}"/>
    <cellStyle name="输出 3" xfId="1" xr:uid="{00000000-0005-0000-0000-0000F5000000}"/>
    <cellStyle name="输出 3 2" xfId="58" xr:uid="{00000000-0005-0000-0000-0000F6000000}"/>
    <cellStyle name="输入 2" xfId="250" xr:uid="{00000000-0005-0000-0000-0000F7000000}"/>
    <cellStyle name="输入 3" xfId="251" xr:uid="{00000000-0005-0000-0000-0000F8000000}"/>
    <cellStyle name="输入 3 2" xfId="116" xr:uid="{00000000-0005-0000-0000-0000F9000000}"/>
    <cellStyle name="样式 1" xfId="220" xr:uid="{00000000-0005-0000-0000-0000FA000000}"/>
    <cellStyle name="一般_Sheet1" xfId="252" xr:uid="{00000000-0005-0000-0000-0000FB000000}"/>
    <cellStyle name="注释 2" xfId="142" xr:uid="{00000000-0005-0000-0000-0000FC000000}"/>
    <cellStyle name="注释 3" xfId="253" xr:uid="{00000000-0005-0000-0000-0000FD000000}"/>
    <cellStyle name="注释 3 2" xfId="254" xr:uid="{00000000-0005-0000-0000-0000F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view="pageBreakPreview" zoomScale="107" zoomScaleNormal="100" zoomScaleSheetLayoutView="107" workbookViewId="0">
      <selection activeCell="D15" sqref="D15"/>
    </sheetView>
  </sheetViews>
  <sheetFormatPr baseColWidth="10" defaultColWidth="47" defaultRowHeight="15"/>
  <cols>
    <col min="1" max="1" width="15" customWidth="1"/>
    <col min="2" max="2" width="21.1640625" customWidth="1"/>
    <col min="3" max="3" width="71.6640625" customWidth="1"/>
    <col min="4" max="6" width="5.6640625" customWidth="1"/>
    <col min="7" max="7" width="8.5" customWidth="1"/>
  </cols>
  <sheetData>
    <row r="1" spans="1:7">
      <c r="A1" s="22" t="s">
        <v>12</v>
      </c>
      <c r="B1" s="22"/>
      <c r="C1" s="22"/>
      <c r="D1" s="22"/>
      <c r="E1" s="22"/>
      <c r="F1" s="22"/>
      <c r="G1" s="22"/>
    </row>
    <row r="2" spans="1:7">
      <c r="A2" s="1" t="s">
        <v>0</v>
      </c>
      <c r="B2" s="23" t="s">
        <v>13</v>
      </c>
      <c r="C2" s="23"/>
      <c r="D2" s="23"/>
      <c r="E2" s="23"/>
      <c r="F2" s="23"/>
      <c r="G2" s="23"/>
    </row>
    <row r="3" spans="1:7">
      <c r="A3" s="1" t="s">
        <v>1</v>
      </c>
      <c r="B3" s="24" t="s">
        <v>14</v>
      </c>
      <c r="C3" s="25"/>
      <c r="D3" s="25"/>
      <c r="E3" s="25"/>
      <c r="F3" s="25"/>
      <c r="G3" s="25"/>
    </row>
    <row r="4" spans="1:7">
      <c r="A4" s="1" t="s">
        <v>2</v>
      </c>
      <c r="B4" s="26">
        <v>510</v>
      </c>
      <c r="C4" s="26"/>
      <c r="D4" s="26"/>
      <c r="E4" s="26"/>
      <c r="F4" s="2"/>
      <c r="G4" s="2"/>
    </row>
    <row r="5" spans="1:7">
      <c r="A5" s="32" t="s">
        <v>57</v>
      </c>
      <c r="B5" s="32"/>
      <c r="C5" s="17" t="s">
        <v>3</v>
      </c>
      <c r="D5" s="15" t="s">
        <v>4</v>
      </c>
      <c r="E5" s="15" t="s">
        <v>5</v>
      </c>
      <c r="F5" s="15" t="s">
        <v>58</v>
      </c>
      <c r="G5" s="15" t="s">
        <v>33</v>
      </c>
    </row>
    <row r="6" spans="1:7">
      <c r="A6" s="31" t="s">
        <v>15</v>
      </c>
      <c r="B6" s="3" t="s">
        <v>16</v>
      </c>
      <c r="C6" s="19" t="s">
        <v>59</v>
      </c>
      <c r="D6" s="5">
        <v>1</v>
      </c>
      <c r="E6" s="5">
        <v>1</v>
      </c>
      <c r="F6" s="6">
        <v>65000</v>
      </c>
      <c r="G6" s="6">
        <f>D6*E6*F6</f>
        <v>65000</v>
      </c>
    </row>
    <row r="7" spans="1:7">
      <c r="A7" s="31"/>
      <c r="B7" s="14" t="s">
        <v>17</v>
      </c>
      <c r="C7" s="19" t="s">
        <v>18</v>
      </c>
      <c r="D7" s="5">
        <v>1</v>
      </c>
      <c r="E7" s="5">
        <v>1</v>
      </c>
      <c r="F7" s="6">
        <v>6000</v>
      </c>
      <c r="G7" s="6">
        <f t="shared" ref="G7:G16" si="0">D7*E7*F7</f>
        <v>6000</v>
      </c>
    </row>
    <row r="8" spans="1:7">
      <c r="A8" s="31"/>
      <c r="B8" s="14" t="s">
        <v>19</v>
      </c>
      <c r="C8" s="4" t="s">
        <v>20</v>
      </c>
      <c r="D8" s="5">
        <v>1</v>
      </c>
      <c r="E8" s="5">
        <v>1</v>
      </c>
      <c r="F8" s="6">
        <v>3000</v>
      </c>
      <c r="G8" s="6">
        <f t="shared" si="0"/>
        <v>3000</v>
      </c>
    </row>
    <row r="9" spans="1:7">
      <c r="A9" s="31"/>
      <c r="B9" s="3" t="s">
        <v>21</v>
      </c>
      <c r="C9" s="4" t="s">
        <v>61</v>
      </c>
      <c r="D9" s="5">
        <v>1</v>
      </c>
      <c r="E9" s="5">
        <v>1</v>
      </c>
      <c r="F9" s="6">
        <v>28000</v>
      </c>
      <c r="G9" s="6">
        <f t="shared" si="0"/>
        <v>28000</v>
      </c>
    </row>
    <row r="10" spans="1:7">
      <c r="A10" s="31"/>
      <c r="B10" s="14" t="s">
        <v>22</v>
      </c>
      <c r="C10" s="4" t="s">
        <v>23</v>
      </c>
      <c r="D10" s="5">
        <v>1</v>
      </c>
      <c r="E10" s="5">
        <v>1</v>
      </c>
      <c r="F10" s="6">
        <v>2000</v>
      </c>
      <c r="G10" s="6">
        <f t="shared" si="0"/>
        <v>2000</v>
      </c>
    </row>
    <row r="11" spans="1:7">
      <c r="A11" s="31"/>
      <c r="B11" s="14" t="s">
        <v>24</v>
      </c>
      <c r="C11" s="4" t="s">
        <v>25</v>
      </c>
      <c r="D11" s="5">
        <v>1</v>
      </c>
      <c r="E11" s="5">
        <v>1</v>
      </c>
      <c r="F11" s="6">
        <v>2500</v>
      </c>
      <c r="G11" s="6">
        <f t="shared" si="0"/>
        <v>2500</v>
      </c>
    </row>
    <row r="12" spans="1:7">
      <c r="A12" s="31"/>
      <c r="B12" s="14" t="s">
        <v>26</v>
      </c>
      <c r="C12" s="4" t="s">
        <v>27</v>
      </c>
      <c r="D12" s="5">
        <v>1</v>
      </c>
      <c r="E12" s="5">
        <v>8</v>
      </c>
      <c r="F12" s="6">
        <v>180</v>
      </c>
      <c r="G12" s="6">
        <f t="shared" si="0"/>
        <v>1440</v>
      </c>
    </row>
    <row r="13" spans="1:7">
      <c r="A13" s="31"/>
      <c r="B13" s="14" t="s">
        <v>28</v>
      </c>
      <c r="C13" s="4" t="s">
        <v>29</v>
      </c>
      <c r="D13" s="5">
        <v>1</v>
      </c>
      <c r="E13" s="18">
        <v>1000</v>
      </c>
      <c r="F13" s="6"/>
      <c r="G13" s="6">
        <f t="shared" si="0"/>
        <v>0</v>
      </c>
    </row>
    <row r="14" spans="1:7">
      <c r="A14" s="31"/>
      <c r="B14" s="14" t="s">
        <v>30</v>
      </c>
      <c r="C14" s="4" t="s">
        <v>31</v>
      </c>
      <c r="D14" s="5">
        <v>1</v>
      </c>
      <c r="E14" s="5">
        <v>1</v>
      </c>
      <c r="F14" s="6">
        <v>600</v>
      </c>
      <c r="G14" s="6">
        <f t="shared" si="0"/>
        <v>600</v>
      </c>
    </row>
    <row r="15" spans="1:7">
      <c r="A15" s="31"/>
      <c r="B15" s="14" t="s">
        <v>6</v>
      </c>
      <c r="C15" s="4" t="s">
        <v>7</v>
      </c>
      <c r="D15" s="5">
        <v>1</v>
      </c>
      <c r="E15" s="5">
        <v>1</v>
      </c>
      <c r="F15" s="6"/>
      <c r="G15" s="6">
        <f t="shared" si="0"/>
        <v>0</v>
      </c>
    </row>
    <row r="16" spans="1:7">
      <c r="A16" s="31"/>
      <c r="B16" s="14" t="s">
        <v>32</v>
      </c>
      <c r="C16" s="4" t="s">
        <v>32</v>
      </c>
      <c r="D16" s="5">
        <v>1</v>
      </c>
      <c r="E16" s="5">
        <v>2</v>
      </c>
      <c r="F16" s="6">
        <v>1200</v>
      </c>
      <c r="G16" s="6">
        <f t="shared" si="0"/>
        <v>2400</v>
      </c>
    </row>
    <row r="17" spans="1:7">
      <c r="A17" s="27"/>
      <c r="B17" s="27"/>
      <c r="C17" s="27"/>
      <c r="D17" s="27"/>
      <c r="E17" s="27"/>
      <c r="F17" s="15" t="s">
        <v>33</v>
      </c>
      <c r="G17" s="7">
        <f>SUM(G6:G15)</f>
        <v>108540</v>
      </c>
    </row>
    <row r="18" spans="1:7">
      <c r="A18" s="28" t="s">
        <v>34</v>
      </c>
      <c r="B18" s="8" t="s">
        <v>35</v>
      </c>
      <c r="C18" s="4" t="s">
        <v>62</v>
      </c>
      <c r="D18" s="5">
        <v>1</v>
      </c>
      <c r="E18" s="5">
        <v>235</v>
      </c>
      <c r="F18" s="6">
        <v>40</v>
      </c>
      <c r="G18" s="6">
        <f>D18*E18*F18</f>
        <v>9400</v>
      </c>
    </row>
    <row r="19" spans="1:7">
      <c r="A19" s="29"/>
      <c r="B19" s="8" t="s">
        <v>36</v>
      </c>
      <c r="C19" s="4" t="s">
        <v>63</v>
      </c>
      <c r="D19" s="5">
        <v>1</v>
      </c>
      <c r="E19" s="5">
        <v>494</v>
      </c>
      <c r="F19" s="6">
        <v>200</v>
      </c>
      <c r="G19" s="6">
        <f t="shared" ref="G19:G23" si="1">D19*E19*F19</f>
        <v>98800</v>
      </c>
    </row>
    <row r="20" spans="1:7">
      <c r="A20" s="29"/>
      <c r="B20" s="8" t="s">
        <v>37</v>
      </c>
      <c r="C20" s="4" t="s">
        <v>64</v>
      </c>
      <c r="D20" s="5">
        <v>1</v>
      </c>
      <c r="E20" s="5">
        <v>16</v>
      </c>
      <c r="F20" s="6">
        <v>200</v>
      </c>
      <c r="G20" s="6">
        <f t="shared" si="1"/>
        <v>3200</v>
      </c>
    </row>
    <row r="21" spans="1:7">
      <c r="A21" s="29"/>
      <c r="B21" s="8" t="s">
        <v>38</v>
      </c>
      <c r="C21" s="9" t="s">
        <v>39</v>
      </c>
      <c r="D21" s="10">
        <v>1</v>
      </c>
      <c r="E21" s="10">
        <v>510</v>
      </c>
      <c r="F21" s="6">
        <v>25</v>
      </c>
      <c r="G21" s="6">
        <f t="shared" si="1"/>
        <v>12750</v>
      </c>
    </row>
    <row r="22" spans="1:7">
      <c r="A22" s="29"/>
      <c r="B22" s="14" t="s">
        <v>60</v>
      </c>
      <c r="C22" s="4" t="s">
        <v>40</v>
      </c>
      <c r="D22" s="5">
        <v>1</v>
      </c>
      <c r="E22" s="5">
        <v>235</v>
      </c>
      <c r="F22" s="6"/>
      <c r="G22" s="6">
        <f t="shared" si="1"/>
        <v>0</v>
      </c>
    </row>
    <row r="23" spans="1:7">
      <c r="A23" s="30"/>
      <c r="B23" s="14" t="s">
        <v>41</v>
      </c>
      <c r="C23" s="4" t="s">
        <v>42</v>
      </c>
      <c r="D23" s="5">
        <v>1</v>
      </c>
      <c r="E23" s="5">
        <v>1</v>
      </c>
      <c r="F23" s="6">
        <v>2000</v>
      </c>
      <c r="G23" s="6">
        <f t="shared" si="1"/>
        <v>2000</v>
      </c>
    </row>
    <row r="24" spans="1:7">
      <c r="A24" s="27"/>
      <c r="B24" s="27"/>
      <c r="C24" s="27"/>
      <c r="D24" s="27"/>
      <c r="E24" s="27"/>
      <c r="F24" s="15" t="s">
        <v>33</v>
      </c>
      <c r="G24" s="11">
        <f>SUM(G18:G23)</f>
        <v>126150</v>
      </c>
    </row>
    <row r="25" spans="1:7">
      <c r="A25" s="31" t="s">
        <v>43</v>
      </c>
      <c r="B25" s="4" t="s">
        <v>44</v>
      </c>
      <c r="C25" s="12" t="s">
        <v>8</v>
      </c>
      <c r="D25" s="5">
        <v>3</v>
      </c>
      <c r="E25" s="5">
        <v>2</v>
      </c>
      <c r="F25" s="6">
        <v>600</v>
      </c>
      <c r="G25" s="6">
        <f>D25*E25*F25</f>
        <v>3600</v>
      </c>
    </row>
    <row r="26" spans="1:7">
      <c r="A26" s="31"/>
      <c r="B26" s="4" t="s">
        <v>45</v>
      </c>
      <c r="C26" s="12" t="s">
        <v>46</v>
      </c>
      <c r="D26" s="5">
        <v>2</v>
      </c>
      <c r="E26" s="5">
        <v>1</v>
      </c>
      <c r="F26" s="6">
        <v>450</v>
      </c>
      <c r="G26" s="6">
        <f t="shared" ref="G26:G31" si="2">D26*E26*F26</f>
        <v>900</v>
      </c>
    </row>
    <row r="27" spans="1:7">
      <c r="A27" s="31"/>
      <c r="B27" s="12" t="s">
        <v>47</v>
      </c>
      <c r="C27" s="12" t="s">
        <v>48</v>
      </c>
      <c r="D27" s="5">
        <v>2</v>
      </c>
      <c r="E27" s="5">
        <v>2</v>
      </c>
      <c r="F27" s="6">
        <v>400</v>
      </c>
      <c r="G27" s="6">
        <f t="shared" si="2"/>
        <v>1600</v>
      </c>
    </row>
    <row r="28" spans="1:7">
      <c r="A28" s="31"/>
      <c r="B28" s="16" t="s">
        <v>49</v>
      </c>
      <c r="C28" s="12" t="s">
        <v>50</v>
      </c>
      <c r="D28" s="5">
        <v>3</v>
      </c>
      <c r="E28" s="5">
        <v>2</v>
      </c>
      <c r="F28" s="6">
        <v>2500</v>
      </c>
      <c r="G28" s="6">
        <f t="shared" si="2"/>
        <v>15000</v>
      </c>
    </row>
    <row r="29" spans="1:7">
      <c r="A29" s="31"/>
      <c r="B29" s="4" t="s">
        <v>51</v>
      </c>
      <c r="C29" s="12" t="s">
        <v>52</v>
      </c>
      <c r="D29" s="5">
        <v>1</v>
      </c>
      <c r="E29" s="5">
        <v>15</v>
      </c>
      <c r="F29" s="6">
        <v>100</v>
      </c>
      <c r="G29" s="6">
        <f t="shared" si="2"/>
        <v>1500</v>
      </c>
    </row>
    <row r="30" spans="1:7">
      <c r="A30" s="31"/>
      <c r="B30" s="14" t="s">
        <v>53</v>
      </c>
      <c r="C30" s="4" t="s">
        <v>54</v>
      </c>
      <c r="D30" s="5">
        <v>1</v>
      </c>
      <c r="E30" s="5">
        <v>1</v>
      </c>
      <c r="F30" s="6">
        <v>3000</v>
      </c>
      <c r="G30" s="6">
        <f t="shared" si="2"/>
        <v>3000</v>
      </c>
    </row>
    <row r="31" spans="1:7">
      <c r="A31" s="31"/>
      <c r="B31" s="4" t="s">
        <v>55</v>
      </c>
      <c r="C31" s="4" t="s">
        <v>56</v>
      </c>
      <c r="D31" s="5">
        <v>1</v>
      </c>
      <c r="E31" s="5">
        <v>2</v>
      </c>
      <c r="F31" s="6">
        <v>800</v>
      </c>
      <c r="G31" s="6">
        <f t="shared" si="2"/>
        <v>1600</v>
      </c>
    </row>
    <row r="32" spans="1:7">
      <c r="A32" s="27"/>
      <c r="B32" s="27"/>
      <c r="C32" s="27"/>
      <c r="D32" s="27"/>
      <c r="E32" s="27"/>
      <c r="F32" s="15" t="s">
        <v>33</v>
      </c>
      <c r="G32" s="11">
        <f>SUM(G25:G31)</f>
        <v>27200</v>
      </c>
    </row>
    <row r="33" spans="1:7">
      <c r="A33" s="21" t="s">
        <v>9</v>
      </c>
      <c r="B33" s="21"/>
      <c r="C33" s="21"/>
      <c r="D33" s="21"/>
      <c r="E33" s="21"/>
      <c r="F33" s="6"/>
      <c r="G33" s="6">
        <f>G17+G24+G32</f>
        <v>261890</v>
      </c>
    </row>
    <row r="34" spans="1:7">
      <c r="A34" s="21" t="s">
        <v>10</v>
      </c>
      <c r="B34" s="21"/>
      <c r="C34" s="21"/>
      <c r="D34" s="21"/>
      <c r="E34" s="21"/>
      <c r="F34" s="13">
        <v>0.1</v>
      </c>
      <c r="G34" s="6">
        <f>G33*F34</f>
        <v>26189</v>
      </c>
    </row>
    <row r="35" spans="1:7">
      <c r="A35" s="21" t="s">
        <v>11</v>
      </c>
      <c r="B35" s="21"/>
      <c r="C35" s="21"/>
      <c r="D35" s="21"/>
      <c r="E35" s="21"/>
      <c r="F35" s="6"/>
      <c r="G35" s="6">
        <f>G33+G34</f>
        <v>288079</v>
      </c>
    </row>
    <row r="36" spans="1:7">
      <c r="A36" s="21" t="s">
        <v>65</v>
      </c>
      <c r="B36" s="21"/>
      <c r="C36" s="21"/>
      <c r="D36" s="21"/>
      <c r="E36" s="21"/>
      <c r="F36" s="20"/>
      <c r="G36" s="6">
        <v>270000</v>
      </c>
    </row>
  </sheetData>
  <mergeCells count="15">
    <mergeCell ref="A36:E36"/>
    <mergeCell ref="A34:E34"/>
    <mergeCell ref="A35:E35"/>
    <mergeCell ref="A1:G1"/>
    <mergeCell ref="B2:G2"/>
    <mergeCell ref="B3:G3"/>
    <mergeCell ref="B4:E4"/>
    <mergeCell ref="A17:E17"/>
    <mergeCell ref="A18:A23"/>
    <mergeCell ref="A24:E24"/>
    <mergeCell ref="A25:A31"/>
    <mergeCell ref="A32:E32"/>
    <mergeCell ref="A5:B5"/>
    <mergeCell ref="A6:A16"/>
    <mergeCell ref="A33:E33"/>
  </mergeCells>
  <phoneticPr fontId="28" type="noConversion"/>
  <printOptions horizontalCentered="1"/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唐子灵</cp:lastModifiedBy>
  <cp:lastPrinted>2023-07-04T07:58:51Z</cp:lastPrinted>
  <dcterms:created xsi:type="dcterms:W3CDTF">2014-11-26T07:00:00Z</dcterms:created>
  <dcterms:modified xsi:type="dcterms:W3CDTF">2023-07-10T06:09:33Z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2CD4FC533FB74B4E9320AD79FD6ED52A_13</vt:lpwstr>
  </property>
  <property fmtid="{D5CDD505-2E9C-101B-9397-08002B2CF9AE}" pid="5" name="KSOProductBuildVer">
    <vt:lpwstr>2052-11.1.0.14309</vt:lpwstr>
  </property>
</Properties>
</file>