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550" windowHeight="10200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<sst xmlns="http://schemas.openxmlformats.org/spreadsheetml/2006/main" count="101" uniqueCount="94">
  <si>
    <t>【借款报销单】</t>
  </si>
  <si>
    <t xml:space="preserve">团号：HMEA-241208-ZJT854 </t>
  </si>
  <si>
    <t>会议日期：2024.12.8-12.15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</si>
  <si>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</si>
  <si>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</si>
  <si>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</si>
  <si>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</si>
  <si>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</si>
  <si>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</si>
  <si>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</si>
  <si>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</si>
  <si>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</si>
  <si>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</si>
  <si>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</si>
  <si>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</si>
  <si>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</si>
  <si>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</si>
  <si>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</si>
  <si>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</si>
  <si>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</si>
  <si>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</si>
  <si>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</si>
  <si>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</si>
  <si>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</si>
  <si>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</si>
  <si>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12.9客户咖啡</t>
  </si>
  <si>
    <t>需提供刷卡联、菜单（小票）</t>
  </si>
  <si>
    <t>12.9客户外卖</t>
  </si>
  <si>
    <t>12.9客户饮料</t>
  </si>
  <si>
    <t xml:space="preserve">12.10客户午餐  </t>
  </si>
  <si>
    <t>12.10上午客户咖啡</t>
  </si>
  <si>
    <t xml:space="preserve">12.10下午客户咖啡  </t>
  </si>
  <si>
    <t>12.10下午客户咖啡2</t>
  </si>
  <si>
    <t xml:space="preserve">12.10客户晚餐  </t>
  </si>
  <si>
    <t>12.10客户麦当劳</t>
  </si>
  <si>
    <t>12.10客户夜宵</t>
  </si>
  <si>
    <t>12.11客户夜宵夜来香烧烤</t>
  </si>
  <si>
    <t xml:space="preserve">12.11客户上午咖啡  </t>
  </si>
  <si>
    <t xml:space="preserve">12.11客户午餐 </t>
  </si>
  <si>
    <t xml:space="preserve">12.11客户晚餐  </t>
  </si>
  <si>
    <t>12.11客户晚餐麦当劳</t>
  </si>
  <si>
    <t>12.11客户夜宵炸鸡</t>
  </si>
  <si>
    <t xml:space="preserve">12.12客户午餐   </t>
  </si>
  <si>
    <t>12.13客户清补凉</t>
  </si>
  <si>
    <t>12.14团建肯德基</t>
  </si>
  <si>
    <t>活动餐费合计</t>
  </si>
  <si>
    <t>现地采买费用</t>
  </si>
  <si>
    <t>三只松鼠坚果</t>
  </si>
  <si>
    <t>尽量提供可用的原始发票，发票项目不可用的，且开票需要加收税点的可以不提供原始发票。网上交易均需提供交易截图。</t>
  </si>
  <si>
    <t>酸奶</t>
  </si>
  <si>
    <t>山姆零食</t>
  </si>
  <si>
    <t>王老吉润喉糖</t>
  </si>
  <si>
    <t>NFC果汁</t>
  </si>
  <si>
    <t>龙角散润喉糖</t>
  </si>
  <si>
    <t>得宝纸巾</t>
  </si>
  <si>
    <t>得宝抽纸，湿纸巾</t>
  </si>
  <si>
    <t>椰子水</t>
  </si>
  <si>
    <t>巴黎水</t>
  </si>
  <si>
    <t>NFC果汁晚宴饮料</t>
  </si>
  <si>
    <t>VIP小桌板</t>
  </si>
  <si>
    <t>TT零食角</t>
  </si>
  <si>
    <t>药品</t>
  </si>
  <si>
    <t>口罩，免洗手液</t>
  </si>
  <si>
    <t>蚊子水</t>
  </si>
  <si>
    <t>椰子汁</t>
  </si>
  <si>
    <t>晚宴酸奶</t>
  </si>
  <si>
    <t>团建零食</t>
  </si>
  <si>
    <t>团建酒水</t>
  </si>
  <si>
    <t>团建蛋糕</t>
  </si>
  <si>
    <t>现地采买费用合计</t>
  </si>
  <si>
    <t>洗车加油费用</t>
  </si>
  <si>
    <t>第三方人工工资合计</t>
  </si>
  <si>
    <t>场地费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</si>
  <si>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</si>
  <si>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</si>
  <si>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</si>
  <si>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</si>
  <si>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</si>
  <si>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</si>
  <si>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</si>
  <si>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</si>
  <si>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快递费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</si>
  <si>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</si>
  <si>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</si>
  <si>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</si>
  <si>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</si>
  <si>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</si>
  <si>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</si>
  <si>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</si>
  <si>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</si>
  <si>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何方玉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</si>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</sst>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7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0" fillId="0" borderId="2" xfId="0" applyNumberFormat="1" applyFill="1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2" xfId="0" applyNumberFormat="1" applyFill="1" applyBorder="1" applyAlignment="1">
      <alignment horizontal="right" vertical="center"/>
    </xf>
    <xf numFmtId="0" fontId="0" fillId="0" borderId="5" xfId="0" applyFill="1" applyBorder="1" applyAlignment="1">
      <alignment horizontal="center" vertical="center"/>
    </xf>
    <xf numFmtId="176" fontId="0" fillId="0" borderId="5" xfId="0" applyNumberFormat="1" applyFill="1" applyBorder="1" applyAlignment="1">
      <alignment horizontal="center" vertical="center"/>
    </xf>
    <xf numFmtId="0" fontId="2" fillId="0" borderId="0" xfId="50" applyFo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0" fillId="0" borderId="2" xfId="0" applyFont="1" applyBorder="1">
      <alignment vertical="center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0" fillId="0" borderId="2" xfId="0" applyFill="1" applyBorder="1">
      <alignment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K85"/>
  <sheetViews>
    <sheetView tabSelected="1" topLeftCell="A13" workbookViewId="0">
      <selection activeCell="G22" sqref="G22"/>
    </sheetView>
  </sheetViews>
  <sheetFormatPr defaultColWidth="9" defaultRowHeight="21" customHeight="1"/>
  <cols>
    <col min="1" max="1" width="9" style="2"/>
    <col min="2" max="2" width="16.7636363636364" customWidth="1"/>
    <col min="3" max="3" width="13.1545454545455" style="3" customWidth="1"/>
    <col min="5" max="5" width="13.1545454545455" customWidth="1"/>
    <col min="6" max="6" width="12.4636363636364" customWidth="1"/>
    <col min="7" max="7" width="13.0727272727273" customWidth="1"/>
    <col min="8" max="8" width="16.7636363636364" customWidth="1"/>
    <col min="9" max="9" width="32" customWidth="1"/>
    <col min="10" max="10" width="29.9090909090909" customWidth="1"/>
  </cols>
  <sheetData>
    <row r="2" customHeight="1" spans="3:11">
      <c r="C2" s="4" t="s">
        <v>0</v>
      </c>
      <c r="D2" s="4"/>
      <c r="E2" s="4"/>
      <c r="F2" s="4"/>
      <c r="G2" s="4"/>
      <c r="H2" s="4"/>
      <c r="I2" s="33"/>
      <c r="J2" s="33"/>
      <c r="K2" s="33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>
        <v>0</v>
      </c>
      <c r="E8" s="15">
        <f>C8*D8</f>
        <v>0</v>
      </c>
      <c r="F8" s="15">
        <v>0</v>
      </c>
      <c r="G8" s="15">
        <f>H8-F8</f>
        <v>0</v>
      </c>
      <c r="H8" s="15">
        <v>0</v>
      </c>
      <c r="I8" s="34"/>
      <c r="J8" s="35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f>H9-F9</f>
        <v>0</v>
      </c>
      <c r="H9" s="15">
        <v>0</v>
      </c>
      <c r="I9" s="36"/>
      <c r="J9" s="37"/>
    </row>
    <row r="10" s="1" customFormat="1" customHeight="1" spans="1:10">
      <c r="A10" s="17"/>
      <c r="B10" s="18" t="s">
        <v>17</v>
      </c>
      <c r="C10" s="19">
        <f>SUM(C8)</f>
        <v>0</v>
      </c>
      <c r="D10" s="19">
        <f>SUM(D8)</f>
        <v>0</v>
      </c>
      <c r="E10" s="19">
        <f>SUM(E8)</f>
        <v>0</v>
      </c>
      <c r="F10" s="19">
        <f>SUM(F8:F9)</f>
        <v>0</v>
      </c>
      <c r="G10" s="19">
        <f>SUM(G8:G9)</f>
        <v>0</v>
      </c>
      <c r="H10" s="19">
        <f>SUM(H8:H9)</f>
        <v>0</v>
      </c>
      <c r="I10" s="38"/>
      <c r="J10" s="39"/>
    </row>
    <row r="11" customHeight="1" spans="1:10">
      <c r="A11" s="20">
        <v>2</v>
      </c>
      <c r="B11" s="21" t="s">
        <v>18</v>
      </c>
      <c r="C11" s="22">
        <v>0</v>
      </c>
      <c r="D11" s="20">
        <v>0</v>
      </c>
      <c r="E11" s="22">
        <f>C11*D11</f>
        <v>0</v>
      </c>
      <c r="F11" s="15">
        <v>0</v>
      </c>
      <c r="G11" s="15">
        <v>0</v>
      </c>
      <c r="H11" s="15">
        <v>0</v>
      </c>
      <c r="I11" s="34"/>
      <c r="J11" s="35" t="s">
        <v>19</v>
      </c>
    </row>
    <row r="12" customHeight="1" spans="1:10">
      <c r="A12" s="23"/>
      <c r="B12" s="24"/>
      <c r="C12" s="25"/>
      <c r="D12" s="23"/>
      <c r="E12" s="25"/>
      <c r="F12" s="15">
        <v>0</v>
      </c>
      <c r="G12" s="15">
        <v>0</v>
      </c>
      <c r="H12" s="15">
        <f t="shared" ref="H12" si="0">F12+G12</f>
        <v>0</v>
      </c>
      <c r="I12" s="34"/>
      <c r="J12" s="37"/>
    </row>
    <row r="13" s="1" customFormat="1" customHeight="1" spans="1:10">
      <c r="A13" s="17"/>
      <c r="B13" s="18" t="s">
        <v>20</v>
      </c>
      <c r="C13" s="19">
        <f>SUM(C11)</f>
        <v>0</v>
      </c>
      <c r="D13" s="19">
        <f>SUM(D11)</f>
        <v>0</v>
      </c>
      <c r="E13" s="19">
        <f>SUM(E11)</f>
        <v>0</v>
      </c>
      <c r="F13" s="19">
        <f>SUM(F11:F12)</f>
        <v>0</v>
      </c>
      <c r="G13" s="19">
        <f>SUM(G11:G12)</f>
        <v>0</v>
      </c>
      <c r="H13" s="19">
        <f>SUM(H11:H12)</f>
        <v>0</v>
      </c>
      <c r="I13" s="38"/>
      <c r="J13" s="39"/>
    </row>
    <row r="14" customHeight="1" spans="1:10">
      <c r="A14" s="13">
        <v>3</v>
      </c>
      <c r="B14" s="14" t="s">
        <v>21</v>
      </c>
      <c r="C14" s="15">
        <v>5000</v>
      </c>
      <c r="D14" s="16">
        <v>0</v>
      </c>
      <c r="E14" s="15">
        <v>0</v>
      </c>
      <c r="F14" s="15">
        <v>0</v>
      </c>
      <c r="G14" s="15">
        <v>0</v>
      </c>
      <c r="H14" s="15">
        <v>0</v>
      </c>
      <c r="I14" s="34"/>
      <c r="J14" s="40" t="s">
        <v>22</v>
      </c>
    </row>
    <row r="15" customHeight="1" spans="1:10">
      <c r="A15" s="13"/>
      <c r="B15" s="14"/>
      <c r="C15" s="15"/>
      <c r="D15" s="16"/>
      <c r="E15" s="15"/>
      <c r="F15" s="15">
        <v>0</v>
      </c>
      <c r="G15" s="15">
        <f>H15-F15</f>
        <v>0</v>
      </c>
      <c r="H15" s="15">
        <v>0</v>
      </c>
      <c r="I15" s="36"/>
      <c r="J15" s="41"/>
    </row>
    <row r="16" s="1" customFormat="1" customHeight="1" spans="1:10">
      <c r="A16" s="17"/>
      <c r="B16" s="18" t="s">
        <v>23</v>
      </c>
      <c r="C16" s="19">
        <f>SUM(C14)</f>
        <v>5000</v>
      </c>
      <c r="D16" s="19">
        <f>SUM(D14)</f>
        <v>0</v>
      </c>
      <c r="E16" s="19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38"/>
      <c r="J16" s="42"/>
    </row>
    <row r="17" customHeight="1" spans="1:10">
      <c r="A17" s="20">
        <v>4</v>
      </c>
      <c r="B17" s="21" t="s">
        <v>24</v>
      </c>
      <c r="C17" s="22">
        <v>5000</v>
      </c>
      <c r="D17" s="20">
        <v>0</v>
      </c>
      <c r="E17" s="22">
        <v>0</v>
      </c>
      <c r="F17" s="26">
        <v>0</v>
      </c>
      <c r="G17" s="15">
        <v>347.7</v>
      </c>
      <c r="H17" s="26">
        <v>347.7</v>
      </c>
      <c r="I17" s="34" t="s">
        <v>25</v>
      </c>
      <c r="J17" s="40" t="s">
        <v>26</v>
      </c>
    </row>
    <row r="18" customHeight="1" spans="1:10">
      <c r="A18" s="27"/>
      <c r="B18" s="28"/>
      <c r="C18" s="29"/>
      <c r="D18" s="27"/>
      <c r="E18" s="29"/>
      <c r="F18" s="26">
        <v>0</v>
      </c>
      <c r="G18" s="26">
        <v>55.84</v>
      </c>
      <c r="H18" s="26">
        <v>55.84</v>
      </c>
      <c r="I18" s="34" t="s">
        <v>27</v>
      </c>
      <c r="J18" s="41"/>
    </row>
    <row r="19" customHeight="1" spans="1:10">
      <c r="A19" s="27"/>
      <c r="B19" s="28"/>
      <c r="C19" s="29"/>
      <c r="D19" s="27"/>
      <c r="E19" s="29"/>
      <c r="F19" s="26">
        <v>101.4</v>
      </c>
      <c r="G19" s="26">
        <v>0</v>
      </c>
      <c r="H19" s="26">
        <v>101.4</v>
      </c>
      <c r="I19" s="34" t="s">
        <v>28</v>
      </c>
      <c r="J19" s="41"/>
    </row>
    <row r="20" customHeight="1" spans="1:10">
      <c r="A20" s="27"/>
      <c r="B20" s="28"/>
      <c r="C20" s="29"/>
      <c r="D20" s="27"/>
      <c r="E20" s="29"/>
      <c r="F20" s="26">
        <v>950</v>
      </c>
      <c r="G20" s="26">
        <v>0</v>
      </c>
      <c r="H20" s="26">
        <v>930</v>
      </c>
      <c r="I20" s="34" t="s">
        <v>29</v>
      </c>
      <c r="J20" s="41"/>
    </row>
    <row r="21" customHeight="1" spans="1:10">
      <c r="A21" s="27"/>
      <c r="B21" s="28"/>
      <c r="C21" s="29"/>
      <c r="D21" s="27"/>
      <c r="E21" s="29"/>
      <c r="F21" s="26">
        <v>644.9</v>
      </c>
      <c r="G21" s="26">
        <f>H21-F21</f>
        <v>3.10000000000002</v>
      </c>
      <c r="H21" s="26">
        <v>648</v>
      </c>
      <c r="I21" s="34" t="s">
        <v>30</v>
      </c>
      <c r="J21" s="41"/>
    </row>
    <row r="22" customHeight="1" spans="1:10">
      <c r="A22" s="27"/>
      <c r="B22" s="28"/>
      <c r="C22" s="29"/>
      <c r="D22" s="27"/>
      <c r="E22" s="29"/>
      <c r="F22" s="26">
        <v>0</v>
      </c>
      <c r="G22" s="26">
        <v>93.8</v>
      </c>
      <c r="H22" s="26">
        <v>93.8</v>
      </c>
      <c r="I22" s="34" t="s">
        <v>31</v>
      </c>
      <c r="J22" s="41"/>
    </row>
    <row r="23" customHeight="1" spans="1:10">
      <c r="A23" s="27"/>
      <c r="B23" s="28"/>
      <c r="C23" s="29"/>
      <c r="D23" s="27"/>
      <c r="E23" s="29"/>
      <c r="F23" s="26">
        <v>0</v>
      </c>
      <c r="G23" s="26">
        <v>116.9</v>
      </c>
      <c r="H23" s="26">
        <v>116.9</v>
      </c>
      <c r="I23" s="34" t="s">
        <v>32</v>
      </c>
      <c r="J23" s="41"/>
    </row>
    <row r="24" customHeight="1" spans="1:10">
      <c r="A24" s="27"/>
      <c r="B24" s="28"/>
      <c r="C24" s="29"/>
      <c r="D24" s="27"/>
      <c r="E24" s="29"/>
      <c r="F24" s="30">
        <v>1200</v>
      </c>
      <c r="G24" s="30">
        <v>0</v>
      </c>
      <c r="H24" s="30">
        <v>1200</v>
      </c>
      <c r="I24" s="34" t="s">
        <v>33</v>
      </c>
      <c r="J24" s="41"/>
    </row>
    <row r="25" customHeight="1" spans="1:10">
      <c r="A25" s="27"/>
      <c r="B25" s="28"/>
      <c r="C25" s="29"/>
      <c r="D25" s="27"/>
      <c r="E25" s="29"/>
      <c r="F25" s="26">
        <v>298.5</v>
      </c>
      <c r="G25" s="26">
        <v>0</v>
      </c>
      <c r="H25" s="26">
        <v>298.5</v>
      </c>
      <c r="I25" s="34" t="s">
        <v>34</v>
      </c>
      <c r="J25" s="41"/>
    </row>
    <row r="26" customHeight="1" spans="1:10">
      <c r="A26" s="27"/>
      <c r="B26" s="28"/>
      <c r="C26" s="29"/>
      <c r="D26" s="27"/>
      <c r="E26" s="29"/>
      <c r="F26" s="26">
        <v>674.9</v>
      </c>
      <c r="G26" s="26">
        <v>346.1</v>
      </c>
      <c r="H26" s="26">
        <v>346.1</v>
      </c>
      <c r="I26" s="43" t="s">
        <v>35</v>
      </c>
      <c r="J26" s="41"/>
    </row>
    <row r="27" customHeight="1" spans="1:10">
      <c r="A27" s="27"/>
      <c r="B27" s="28"/>
      <c r="C27" s="29"/>
      <c r="D27" s="27"/>
      <c r="E27" s="29"/>
      <c r="F27" s="26"/>
      <c r="G27" s="26">
        <v>245.64</v>
      </c>
      <c r="H27" s="26">
        <v>245.64</v>
      </c>
      <c r="I27" s="43" t="s">
        <v>36</v>
      </c>
      <c r="J27" s="41"/>
    </row>
    <row r="28" customHeight="1" spans="1:10">
      <c r="A28" s="27"/>
      <c r="B28" s="28"/>
      <c r="C28" s="29"/>
      <c r="D28" s="27"/>
      <c r="E28" s="29"/>
      <c r="F28" s="26">
        <v>0</v>
      </c>
      <c r="G28" s="26">
        <v>69.4</v>
      </c>
      <c r="H28" s="26">
        <v>69.4</v>
      </c>
      <c r="I28" s="34" t="s">
        <v>35</v>
      </c>
      <c r="J28" s="41"/>
    </row>
    <row r="29" customHeight="1" spans="1:10">
      <c r="A29" s="27"/>
      <c r="B29" s="28"/>
      <c r="C29" s="29"/>
      <c r="D29" s="27"/>
      <c r="E29" s="29"/>
      <c r="F29" s="26">
        <v>1850</v>
      </c>
      <c r="G29" s="26">
        <v>0</v>
      </c>
      <c r="H29" s="26">
        <v>1064.9</v>
      </c>
      <c r="I29" s="34" t="s">
        <v>37</v>
      </c>
      <c r="J29" s="41"/>
    </row>
    <row r="30" customHeight="1" spans="1:10">
      <c r="A30" s="27"/>
      <c r="B30" s="28"/>
      <c r="C30" s="29"/>
      <c r="D30" s="27"/>
      <c r="E30" s="29"/>
      <c r="F30" s="26">
        <v>0</v>
      </c>
      <c r="G30" s="26">
        <v>0</v>
      </c>
      <c r="H30" s="26">
        <v>786</v>
      </c>
      <c r="I30" s="34" t="s">
        <v>37</v>
      </c>
      <c r="J30" s="41"/>
    </row>
    <row r="31" customHeight="1" spans="1:10">
      <c r="A31" s="27"/>
      <c r="B31" s="28"/>
      <c r="C31" s="29"/>
      <c r="D31" s="27"/>
      <c r="E31" s="29"/>
      <c r="F31" s="26">
        <v>840</v>
      </c>
      <c r="G31" s="26">
        <v>0</v>
      </c>
      <c r="H31" s="26">
        <v>840</v>
      </c>
      <c r="I31" s="43" t="s">
        <v>38</v>
      </c>
      <c r="J31" s="41"/>
    </row>
    <row r="32" customHeight="1" spans="1:10">
      <c r="A32" s="27"/>
      <c r="B32" s="28"/>
      <c r="C32" s="29"/>
      <c r="D32" s="27"/>
      <c r="E32" s="29"/>
      <c r="F32" s="26">
        <v>720</v>
      </c>
      <c r="G32" s="26">
        <v>0</v>
      </c>
      <c r="H32" s="26">
        <v>720</v>
      </c>
      <c r="I32" s="43" t="s">
        <v>39</v>
      </c>
      <c r="J32" s="41"/>
    </row>
    <row r="33" customHeight="1" spans="1:10">
      <c r="A33" s="27"/>
      <c r="B33" s="28"/>
      <c r="C33" s="29"/>
      <c r="D33" s="27"/>
      <c r="E33" s="29"/>
      <c r="F33" s="26">
        <v>635.32</v>
      </c>
      <c r="G33" s="15">
        <v>0</v>
      </c>
      <c r="H33" s="26">
        <v>635.32</v>
      </c>
      <c r="I33" s="34" t="s">
        <v>40</v>
      </c>
      <c r="J33" s="41"/>
    </row>
    <row r="34" customHeight="1" spans="1:10">
      <c r="A34" s="27"/>
      <c r="B34" s="28"/>
      <c r="C34" s="29"/>
      <c r="D34" s="27"/>
      <c r="E34" s="29"/>
      <c r="F34" s="26">
        <v>0</v>
      </c>
      <c r="G34" s="15">
        <v>71</v>
      </c>
      <c r="H34" s="26">
        <v>71</v>
      </c>
      <c r="I34" s="34" t="s">
        <v>41</v>
      </c>
      <c r="J34" s="41"/>
    </row>
    <row r="35" customHeight="1" spans="1:10">
      <c r="A35" s="27"/>
      <c r="B35" s="28"/>
      <c r="C35" s="29"/>
      <c r="D35" s="27"/>
      <c r="E35" s="29"/>
      <c r="F35" s="26">
        <v>1800</v>
      </c>
      <c r="G35" s="26">
        <v>0</v>
      </c>
      <c r="H35" s="26">
        <v>1800</v>
      </c>
      <c r="I35" s="43" t="s">
        <v>42</v>
      </c>
      <c r="J35" s="41"/>
    </row>
    <row r="36" customHeight="1" spans="1:10">
      <c r="A36" s="27"/>
      <c r="B36" s="28"/>
      <c r="C36" s="29"/>
      <c r="D36" s="27"/>
      <c r="E36" s="29"/>
      <c r="F36" s="26">
        <v>0</v>
      </c>
      <c r="G36" s="15">
        <v>147.73</v>
      </c>
      <c r="H36" s="26">
        <v>147.73</v>
      </c>
      <c r="I36" s="34" t="s">
        <v>43</v>
      </c>
      <c r="J36" s="41"/>
    </row>
    <row r="37" customHeight="1" spans="1:10">
      <c r="A37" s="27"/>
      <c r="B37" s="28"/>
      <c r="C37" s="29"/>
      <c r="D37" s="27"/>
      <c r="E37" s="29"/>
      <c r="F37" s="26">
        <v>168.9</v>
      </c>
      <c r="G37" s="15">
        <v>0</v>
      </c>
      <c r="H37" s="26">
        <v>168.9</v>
      </c>
      <c r="I37" s="34" t="s">
        <v>44</v>
      </c>
      <c r="J37" s="41"/>
    </row>
    <row r="38" customHeight="1" spans="1:10">
      <c r="A38" s="27"/>
      <c r="B38" s="28"/>
      <c r="C38" s="29"/>
      <c r="D38" s="27"/>
      <c r="E38" s="29"/>
      <c r="F38" s="26">
        <v>187.4</v>
      </c>
      <c r="G38" s="15">
        <v>0</v>
      </c>
      <c r="H38" s="26">
        <v>187.4</v>
      </c>
      <c r="I38" s="34" t="s">
        <v>44</v>
      </c>
      <c r="J38" s="41"/>
    </row>
    <row r="39" s="1" customFormat="1" customHeight="1" spans="1:10">
      <c r="A39" s="17"/>
      <c r="B39" s="18" t="s">
        <v>45</v>
      </c>
      <c r="C39" s="19">
        <f>SUM(C17)</f>
        <v>5000</v>
      </c>
      <c r="D39" s="19">
        <f t="shared" ref="D39:E39" si="1">SUM(D17)</f>
        <v>0</v>
      </c>
      <c r="E39" s="19">
        <f t="shared" si="1"/>
        <v>0</v>
      </c>
      <c r="F39" s="19">
        <f>SUM(F17:F38)</f>
        <v>10071.32</v>
      </c>
      <c r="G39" s="19">
        <f>SUM(G17:G38)</f>
        <v>1497.21</v>
      </c>
      <c r="H39" s="19">
        <f>SUM(H17:H38)</f>
        <v>10874.53</v>
      </c>
      <c r="I39" s="38"/>
      <c r="J39" s="42"/>
    </row>
    <row r="40" customHeight="1" spans="1:10">
      <c r="A40" s="20">
        <v>5</v>
      </c>
      <c r="B40" s="21" t="s">
        <v>46</v>
      </c>
      <c r="C40" s="22">
        <v>5000</v>
      </c>
      <c r="D40" s="20">
        <v>0</v>
      </c>
      <c r="E40" s="22">
        <f>C40*D40</f>
        <v>0</v>
      </c>
      <c r="F40" s="15">
        <v>396</v>
      </c>
      <c r="G40" s="15">
        <v>0</v>
      </c>
      <c r="H40" s="15">
        <v>396</v>
      </c>
      <c r="I40" s="34" t="s">
        <v>47</v>
      </c>
      <c r="J40" s="35" t="s">
        <v>48</v>
      </c>
    </row>
    <row r="41" customHeight="1" spans="1:10">
      <c r="A41" s="27"/>
      <c r="B41" s="28"/>
      <c r="C41" s="29"/>
      <c r="D41" s="27"/>
      <c r="E41" s="29"/>
      <c r="F41" s="15">
        <v>249.5</v>
      </c>
      <c r="G41" s="15">
        <v>0</v>
      </c>
      <c r="H41" s="15">
        <v>249.5</v>
      </c>
      <c r="I41" s="36" t="s">
        <v>49</v>
      </c>
      <c r="J41" s="37"/>
    </row>
    <row r="42" customFormat="1" customHeight="1" spans="1:10">
      <c r="A42" s="27"/>
      <c r="B42" s="28"/>
      <c r="C42" s="29"/>
      <c r="D42" s="27"/>
      <c r="E42" s="29"/>
      <c r="F42" s="15">
        <v>1163.76</v>
      </c>
      <c r="G42" s="15">
        <v>0</v>
      </c>
      <c r="H42" s="15">
        <v>1163.76</v>
      </c>
      <c r="I42" s="36" t="s">
        <v>50</v>
      </c>
      <c r="J42" s="37"/>
    </row>
    <row r="43" customFormat="1" customHeight="1" spans="1:10">
      <c r="A43" s="27"/>
      <c r="B43" s="28"/>
      <c r="C43" s="29"/>
      <c r="D43" s="27"/>
      <c r="E43" s="29"/>
      <c r="F43" s="15">
        <v>159.8</v>
      </c>
      <c r="G43" s="15">
        <v>0</v>
      </c>
      <c r="H43" s="15">
        <v>159.8</v>
      </c>
      <c r="I43" s="36" t="s">
        <v>51</v>
      </c>
      <c r="J43" s="37"/>
    </row>
    <row r="44" customFormat="1" customHeight="1" spans="1:10">
      <c r="A44" s="27"/>
      <c r="B44" s="28"/>
      <c r="C44" s="29"/>
      <c r="D44" s="27"/>
      <c r="E44" s="29"/>
      <c r="F44" s="15">
        <v>492.7</v>
      </c>
      <c r="G44" s="15">
        <v>0</v>
      </c>
      <c r="H44" s="15">
        <v>492.7</v>
      </c>
      <c r="I44" s="36" t="s">
        <v>52</v>
      </c>
      <c r="J44" s="37"/>
    </row>
    <row r="45" customFormat="1" customHeight="1" spans="1:10">
      <c r="A45" s="27"/>
      <c r="B45" s="28"/>
      <c r="C45" s="29"/>
      <c r="D45" s="27"/>
      <c r="E45" s="29"/>
      <c r="F45" s="15">
        <v>0</v>
      </c>
      <c r="G45" s="15">
        <v>196</v>
      </c>
      <c r="H45" s="15">
        <v>196</v>
      </c>
      <c r="I45" s="36" t="s">
        <v>53</v>
      </c>
      <c r="J45" s="37"/>
    </row>
    <row r="46" customFormat="1" customHeight="1" spans="1:10">
      <c r="A46" s="27"/>
      <c r="B46" s="28"/>
      <c r="C46" s="29"/>
      <c r="D46" s="27"/>
      <c r="E46" s="29"/>
      <c r="F46" s="15">
        <v>56.9</v>
      </c>
      <c r="G46" s="15">
        <v>0</v>
      </c>
      <c r="H46" s="15">
        <v>56.9</v>
      </c>
      <c r="I46" s="36" t="s">
        <v>54</v>
      </c>
      <c r="J46" s="37"/>
    </row>
    <row r="47" s="1" customFormat="1" customHeight="1" spans="1:10">
      <c r="A47" s="27"/>
      <c r="B47" s="28"/>
      <c r="C47" s="29"/>
      <c r="D47" s="27"/>
      <c r="E47" s="29"/>
      <c r="F47" s="15">
        <v>110.5</v>
      </c>
      <c r="G47" s="15">
        <v>0</v>
      </c>
      <c r="H47" s="15">
        <v>110.5</v>
      </c>
      <c r="I47" s="36" t="s">
        <v>55</v>
      </c>
      <c r="J47" s="37"/>
    </row>
    <row r="48" s="1" customFormat="1" customHeight="1" spans="1:10">
      <c r="A48" s="27"/>
      <c r="B48" s="28"/>
      <c r="C48" s="29"/>
      <c r="D48" s="27"/>
      <c r="E48" s="29"/>
      <c r="F48" s="15">
        <v>0</v>
      </c>
      <c r="G48" s="15">
        <v>1582.3</v>
      </c>
      <c r="H48" s="15">
        <v>1582.3</v>
      </c>
      <c r="I48" s="36" t="s">
        <v>56</v>
      </c>
      <c r="J48" s="37"/>
    </row>
    <row r="49" s="1" customFormat="1" customHeight="1" spans="1:10">
      <c r="A49" s="27"/>
      <c r="B49" s="28"/>
      <c r="C49" s="29"/>
      <c r="D49" s="27"/>
      <c r="E49" s="29"/>
      <c r="F49" s="15">
        <v>1803.2</v>
      </c>
      <c r="G49" s="15">
        <v>0</v>
      </c>
      <c r="H49" s="15">
        <v>1803.2</v>
      </c>
      <c r="I49" s="36" t="s">
        <v>57</v>
      </c>
      <c r="J49" s="37"/>
    </row>
    <row r="50" s="1" customFormat="1" customHeight="1" spans="1:10">
      <c r="A50" s="27"/>
      <c r="B50" s="28"/>
      <c r="C50" s="29"/>
      <c r="D50" s="27"/>
      <c r="E50" s="29"/>
      <c r="F50" s="15">
        <v>1841</v>
      </c>
      <c r="G50" s="15">
        <v>0</v>
      </c>
      <c r="H50" s="15">
        <v>1841</v>
      </c>
      <c r="I50" s="36" t="s">
        <v>58</v>
      </c>
      <c r="J50" s="37"/>
    </row>
    <row r="51" s="1" customFormat="1" customHeight="1" spans="1:10">
      <c r="A51" s="27"/>
      <c r="B51" s="28"/>
      <c r="C51" s="29"/>
      <c r="D51" s="27"/>
      <c r="E51" s="29"/>
      <c r="F51" s="15">
        <v>236</v>
      </c>
      <c r="G51" s="15">
        <v>0</v>
      </c>
      <c r="H51" s="15">
        <v>236</v>
      </c>
      <c r="I51" s="36" t="s">
        <v>59</v>
      </c>
      <c r="J51" s="37"/>
    </row>
    <row r="52" s="1" customFormat="1" customHeight="1" spans="1:10">
      <c r="A52" s="31"/>
      <c r="B52" s="28"/>
      <c r="C52" s="32"/>
      <c r="D52" s="31"/>
      <c r="E52" s="32"/>
      <c r="F52" s="15">
        <v>380.9</v>
      </c>
      <c r="G52" s="15">
        <v>0</v>
      </c>
      <c r="H52" s="15">
        <v>380.9</v>
      </c>
      <c r="I52" s="36" t="s">
        <v>60</v>
      </c>
      <c r="J52" s="37"/>
    </row>
    <row r="53" s="1" customFormat="1" customHeight="1" spans="1:10">
      <c r="A53" s="31"/>
      <c r="B53" s="28"/>
      <c r="C53" s="32"/>
      <c r="D53" s="31"/>
      <c r="E53" s="32"/>
      <c r="F53" s="15">
        <v>200</v>
      </c>
      <c r="G53" s="15">
        <v>0</v>
      </c>
      <c r="H53" s="15">
        <v>188.26</v>
      </c>
      <c r="I53" s="36" t="s">
        <v>61</v>
      </c>
      <c r="J53" s="37"/>
    </row>
    <row r="54" s="1" customFormat="1" customHeight="1" spans="1:10">
      <c r="A54" s="31"/>
      <c r="B54" s="28"/>
      <c r="C54" s="32"/>
      <c r="D54" s="31"/>
      <c r="E54" s="32"/>
      <c r="F54" s="15">
        <v>0</v>
      </c>
      <c r="G54" s="15">
        <v>140.01</v>
      </c>
      <c r="H54" s="15">
        <v>140.01</v>
      </c>
      <c r="I54" s="36" t="s">
        <v>62</v>
      </c>
      <c r="J54" s="37"/>
    </row>
    <row r="55" s="1" customFormat="1" customHeight="1" spans="1:10">
      <c r="A55" s="31"/>
      <c r="B55" s="28"/>
      <c r="C55" s="32"/>
      <c r="D55" s="31"/>
      <c r="E55" s="32"/>
      <c r="F55" s="15">
        <v>0</v>
      </c>
      <c r="G55" s="15">
        <v>125.25</v>
      </c>
      <c r="H55" s="15">
        <v>125.25</v>
      </c>
      <c r="I55" s="36" t="s">
        <v>61</v>
      </c>
      <c r="J55" s="37"/>
    </row>
    <row r="56" s="1" customFormat="1" customHeight="1" spans="1:10">
      <c r="A56" s="31"/>
      <c r="B56" s="28"/>
      <c r="C56" s="32"/>
      <c r="D56" s="31"/>
      <c r="E56" s="32"/>
      <c r="F56" s="15">
        <v>0</v>
      </c>
      <c r="G56" s="15">
        <v>65.3</v>
      </c>
      <c r="H56" s="15">
        <v>65.3</v>
      </c>
      <c r="I56" s="36" t="s">
        <v>63</v>
      </c>
      <c r="J56" s="37"/>
    </row>
    <row r="57" s="1" customFormat="1" customHeight="1" spans="1:10">
      <c r="A57" s="31"/>
      <c r="B57" s="28"/>
      <c r="C57" s="32"/>
      <c r="D57" s="31"/>
      <c r="E57" s="32"/>
      <c r="F57" s="15">
        <v>0</v>
      </c>
      <c r="G57" s="15">
        <v>332.8</v>
      </c>
      <c r="H57" s="15">
        <v>332.8</v>
      </c>
      <c r="I57" s="36" t="s">
        <v>64</v>
      </c>
      <c r="J57" s="37"/>
    </row>
    <row r="58" s="1" customFormat="1" customHeight="1" spans="1:10">
      <c r="A58" s="31"/>
      <c r="B58" s="28"/>
      <c r="C58" s="32"/>
      <c r="D58" s="31"/>
      <c r="E58" s="32"/>
      <c r="F58" s="15">
        <v>0</v>
      </c>
      <c r="G58" s="15">
        <v>214</v>
      </c>
      <c r="H58" s="15">
        <v>214</v>
      </c>
      <c r="I58" s="36" t="s">
        <v>64</v>
      </c>
      <c r="J58" s="37"/>
    </row>
    <row r="59" s="1" customFormat="1" customHeight="1" spans="1:10">
      <c r="A59" s="31"/>
      <c r="B59" s="28"/>
      <c r="C59" s="32"/>
      <c r="D59" s="31"/>
      <c r="E59" s="32"/>
      <c r="F59" s="15">
        <v>0</v>
      </c>
      <c r="G59" s="15">
        <v>395.6</v>
      </c>
      <c r="H59" s="15">
        <v>395.6</v>
      </c>
      <c r="I59" s="36" t="s">
        <v>65</v>
      </c>
      <c r="J59" s="37"/>
    </row>
    <row r="60" s="1" customFormat="1" customHeight="1" spans="1:10">
      <c r="A60" s="31"/>
      <c r="B60" s="28"/>
      <c r="C60" s="32"/>
      <c r="D60" s="31"/>
      <c r="E60" s="32"/>
      <c r="F60" s="15">
        <v>0</v>
      </c>
      <c r="G60" s="15">
        <v>178.14</v>
      </c>
      <c r="H60" s="15">
        <v>178.14</v>
      </c>
      <c r="I60" s="36" t="s">
        <v>65</v>
      </c>
      <c r="J60" s="37"/>
    </row>
    <row r="61" s="1" customFormat="1" customHeight="1" spans="1:10">
      <c r="A61" s="31"/>
      <c r="B61" s="28"/>
      <c r="C61" s="32"/>
      <c r="D61" s="31"/>
      <c r="E61" s="32"/>
      <c r="F61" s="15">
        <v>362</v>
      </c>
      <c r="G61" s="15">
        <v>0</v>
      </c>
      <c r="H61" s="15">
        <v>362</v>
      </c>
      <c r="I61" s="36" t="s">
        <v>66</v>
      </c>
      <c r="J61" s="37"/>
    </row>
    <row r="62" s="1" customFormat="1" customHeight="1" spans="1:10">
      <c r="A62" s="31"/>
      <c r="B62" s="28"/>
      <c r="C62" s="32"/>
      <c r="D62" s="31"/>
      <c r="E62" s="32"/>
      <c r="F62" s="15">
        <v>570</v>
      </c>
      <c r="G62" s="15">
        <v>0</v>
      </c>
      <c r="H62" s="15">
        <v>570</v>
      </c>
      <c r="I62" s="36" t="s">
        <v>67</v>
      </c>
      <c r="J62" s="37"/>
    </row>
    <row r="63" s="1" customFormat="1" customHeight="1" spans="1:10">
      <c r="A63" s="31"/>
      <c r="B63" s="28"/>
      <c r="C63" s="32"/>
      <c r="D63" s="31"/>
      <c r="E63" s="32"/>
      <c r="F63" s="15">
        <v>169</v>
      </c>
      <c r="G63" s="15">
        <v>0</v>
      </c>
      <c r="H63" s="15">
        <v>169</v>
      </c>
      <c r="I63" s="36" t="s">
        <v>67</v>
      </c>
      <c r="J63" s="37"/>
    </row>
    <row r="64" s="1" customFormat="1" customHeight="1" spans="1:10">
      <c r="A64" s="31"/>
      <c r="B64" s="28"/>
      <c r="C64" s="32"/>
      <c r="D64" s="31"/>
      <c r="E64" s="32"/>
      <c r="F64" s="15">
        <v>0</v>
      </c>
      <c r="G64" s="15">
        <v>589</v>
      </c>
      <c r="H64" s="15">
        <v>589</v>
      </c>
      <c r="I64" s="36" t="s">
        <v>68</v>
      </c>
      <c r="J64" s="37"/>
    </row>
    <row r="65" s="1" customFormat="1" customHeight="1" spans="1:10">
      <c r="A65" s="17"/>
      <c r="B65" s="18" t="s">
        <v>69</v>
      </c>
      <c r="C65" s="19">
        <f>SUM(C40)</f>
        <v>5000</v>
      </c>
      <c r="D65" s="19">
        <f>SUM(D40)</f>
        <v>0</v>
      </c>
      <c r="E65" s="19">
        <f>SUM(E40)</f>
        <v>0</v>
      </c>
      <c r="F65" s="19">
        <f>SUM(F40:F64)</f>
        <v>8191.26</v>
      </c>
      <c r="G65" s="19">
        <f>SUM(G40:G64)</f>
        <v>3818.4</v>
      </c>
      <c r="H65" s="19">
        <f>SUM(H40:H64)</f>
        <v>11997.92</v>
      </c>
      <c r="I65" s="38"/>
      <c r="J65" s="39"/>
    </row>
    <row r="66" customHeight="1" spans="1:10">
      <c r="A66" s="13">
        <v>6</v>
      </c>
      <c r="B66" s="14" t="s">
        <v>70</v>
      </c>
      <c r="C66" s="15">
        <v>0</v>
      </c>
      <c r="D66" s="16">
        <v>0</v>
      </c>
      <c r="E66" s="15">
        <f>C66*D66</f>
        <v>0</v>
      </c>
      <c r="F66" s="15">
        <v>0</v>
      </c>
      <c r="G66" s="15">
        <v>0</v>
      </c>
      <c r="H66" s="15">
        <f>F66+G66</f>
        <v>0</v>
      </c>
      <c r="I66" s="36"/>
      <c r="J66" s="35"/>
    </row>
    <row r="67" s="1" customFormat="1" customHeight="1" spans="1:10">
      <c r="A67" s="17"/>
      <c r="B67" s="18" t="s">
        <v>71</v>
      </c>
      <c r="C67" s="19">
        <f>SUM(C66)</f>
        <v>0</v>
      </c>
      <c r="D67" s="19">
        <f t="shared" ref="D67:E67" si="2">SUM(D66)</f>
        <v>0</v>
      </c>
      <c r="E67" s="19">
        <f t="shared" si="2"/>
        <v>0</v>
      </c>
      <c r="F67" s="19">
        <f>SUM(F66:F66)</f>
        <v>0</v>
      </c>
      <c r="G67" s="19">
        <f>SUM(G66:G66)</f>
        <v>0</v>
      </c>
      <c r="H67" s="19">
        <f>SUM(H66:H66)</f>
        <v>0</v>
      </c>
      <c r="I67" s="38"/>
      <c r="J67" s="42"/>
    </row>
    <row r="68" customHeight="1" spans="1:10">
      <c r="A68" s="13">
        <v>7</v>
      </c>
      <c r="B68" s="14" t="s">
        <v>72</v>
      </c>
      <c r="C68" s="15">
        <v>0</v>
      </c>
      <c r="D68" s="16">
        <v>0</v>
      </c>
      <c r="E68" s="15">
        <f>C68*D68</f>
        <v>0</v>
      </c>
      <c r="F68" s="15">
        <v>0</v>
      </c>
      <c r="G68" s="15">
        <v>0</v>
      </c>
      <c r="H68" s="15">
        <f>F68+G68</f>
        <v>0</v>
      </c>
      <c r="I68" s="34"/>
      <c r="J68" s="51"/>
    </row>
    <row r="69" customHeight="1" spans="1:10">
      <c r="A69" s="13"/>
      <c r="B69" s="14"/>
      <c r="C69" s="15"/>
      <c r="D69" s="16"/>
      <c r="E69" s="15"/>
      <c r="F69" s="15">
        <v>0</v>
      </c>
      <c r="G69" s="15">
        <v>0</v>
      </c>
      <c r="H69" s="15">
        <f>F69+G69</f>
        <v>0</v>
      </c>
      <c r="I69" s="34"/>
      <c r="J69" s="52"/>
    </row>
    <row r="70" s="1" customFormat="1" customHeight="1" spans="1:10">
      <c r="A70" s="17"/>
      <c r="B70" s="18" t="s">
        <v>73</v>
      </c>
      <c r="C70" s="19">
        <f>SUM(C68)</f>
        <v>0</v>
      </c>
      <c r="D70" s="19">
        <f t="shared" ref="D70:E70" si="3">SUM(D68)</f>
        <v>0</v>
      </c>
      <c r="E70" s="19">
        <f t="shared" si="3"/>
        <v>0</v>
      </c>
      <c r="F70" s="19">
        <f>SUM(F68:F69)</f>
        <v>0</v>
      </c>
      <c r="G70" s="19">
        <f>SUM(G68:G69)</f>
        <v>0</v>
      </c>
      <c r="H70" s="19">
        <f>SUM(H68:H69)</f>
        <v>0</v>
      </c>
      <c r="I70" s="38"/>
      <c r="J70" s="53"/>
    </row>
    <row r="71" customHeight="1" spans="1:10">
      <c r="A71" s="13">
        <v>8</v>
      </c>
      <c r="B71" s="14" t="s">
        <v>74</v>
      </c>
      <c r="C71" s="15">
        <v>0</v>
      </c>
      <c r="D71" s="16">
        <v>0</v>
      </c>
      <c r="E71" s="15">
        <f>C71*D71</f>
        <v>0</v>
      </c>
      <c r="F71" s="15">
        <v>0</v>
      </c>
      <c r="G71" s="15">
        <v>0</v>
      </c>
      <c r="H71" s="15">
        <f>F71+G71</f>
        <v>0</v>
      </c>
      <c r="I71" s="34"/>
      <c r="J71" s="40" t="s">
        <v>75</v>
      </c>
    </row>
    <row r="72" customHeight="1" spans="1:10">
      <c r="A72" s="13"/>
      <c r="B72" s="14"/>
      <c r="C72" s="15"/>
      <c r="D72" s="16"/>
      <c r="E72" s="15"/>
      <c r="F72" s="15">
        <v>0</v>
      </c>
      <c r="G72" s="15">
        <v>0</v>
      </c>
      <c r="H72" s="15">
        <f>F72+G72</f>
        <v>0</v>
      </c>
      <c r="I72" s="34"/>
      <c r="J72" s="41"/>
    </row>
    <row r="73" s="1" customFormat="1" customHeight="1" spans="1:10">
      <c r="A73" s="17"/>
      <c r="B73" s="18" t="s">
        <v>76</v>
      </c>
      <c r="C73" s="19">
        <f>SUM(C71)</f>
        <v>0</v>
      </c>
      <c r="D73" s="19">
        <f t="shared" ref="D73:E73" si="4">SUM(D71)</f>
        <v>0</v>
      </c>
      <c r="E73" s="19">
        <f t="shared" si="4"/>
        <v>0</v>
      </c>
      <c r="F73" s="19">
        <f>SUM(F71:F72)</f>
        <v>0</v>
      </c>
      <c r="G73" s="19">
        <f t="shared" ref="G73:H73" si="5">SUM(G71:G72)</f>
        <v>0</v>
      </c>
      <c r="H73" s="19">
        <f t="shared" si="5"/>
        <v>0</v>
      </c>
      <c r="I73" s="38"/>
      <c r="J73" s="42"/>
    </row>
    <row r="74" customHeight="1" spans="1:10">
      <c r="A74" s="13">
        <v>9</v>
      </c>
      <c r="B74" s="14" t="s">
        <v>77</v>
      </c>
      <c r="C74" s="15">
        <v>0</v>
      </c>
      <c r="D74" s="16">
        <v>0</v>
      </c>
      <c r="E74" s="15">
        <f>C74*D74</f>
        <v>0</v>
      </c>
      <c r="F74" s="15">
        <v>0</v>
      </c>
      <c r="G74" s="15">
        <v>0</v>
      </c>
      <c r="H74" s="15">
        <f>F74+G74</f>
        <v>0</v>
      </c>
      <c r="I74" s="34"/>
      <c r="J74" s="35" t="s">
        <v>78</v>
      </c>
    </row>
    <row r="75" s="1" customFormat="1" customHeight="1" spans="1:10">
      <c r="A75" s="17"/>
      <c r="B75" s="18" t="s">
        <v>79</v>
      </c>
      <c r="C75" s="19">
        <f>SUM(C74)</f>
        <v>0</v>
      </c>
      <c r="D75" s="19">
        <f t="shared" ref="D75:E75" si="6">SUM(D74)</f>
        <v>0</v>
      </c>
      <c r="E75" s="19">
        <f t="shared" si="6"/>
        <v>0</v>
      </c>
      <c r="F75" s="19">
        <f>SUM(F74:F74)</f>
        <v>0</v>
      </c>
      <c r="G75" s="19">
        <f>SUM(G74:G74)</f>
        <v>0</v>
      </c>
      <c r="H75" s="19">
        <f>SUM(H74:H74)</f>
        <v>0</v>
      </c>
      <c r="I75" s="38"/>
      <c r="J75" s="39"/>
    </row>
    <row r="76" customHeight="1" spans="1:10">
      <c r="A76" s="20">
        <v>10</v>
      </c>
      <c r="B76" s="14" t="s">
        <v>80</v>
      </c>
      <c r="C76" s="15">
        <v>5000</v>
      </c>
      <c r="D76" s="16">
        <v>0</v>
      </c>
      <c r="E76" s="15">
        <f>C76*D76</f>
        <v>0</v>
      </c>
      <c r="F76" s="15">
        <v>1116</v>
      </c>
      <c r="G76" s="15">
        <v>0</v>
      </c>
      <c r="H76" s="15">
        <f>F76+G76</f>
        <v>1116</v>
      </c>
      <c r="I76" s="36" t="s">
        <v>81</v>
      </c>
      <c r="J76" s="51"/>
    </row>
    <row r="77" s="1" customFormat="1" customHeight="1" spans="1:10">
      <c r="A77" s="17"/>
      <c r="B77" s="18" t="s">
        <v>82</v>
      </c>
      <c r="C77" s="19">
        <f>SUM(C76)</f>
        <v>5000</v>
      </c>
      <c r="D77" s="19">
        <f t="shared" ref="D77:E77" si="7">SUM(D76)</f>
        <v>0</v>
      </c>
      <c r="E77" s="19">
        <f t="shared" si="7"/>
        <v>0</v>
      </c>
      <c r="F77" s="19">
        <f>SUM(F76:F76)</f>
        <v>1116</v>
      </c>
      <c r="G77" s="19">
        <f>SUM(G76:G76)</f>
        <v>0</v>
      </c>
      <c r="H77" s="19">
        <f>SUM(H76:H76)</f>
        <v>1116</v>
      </c>
      <c r="I77" s="38"/>
      <c r="J77" s="53"/>
    </row>
    <row r="78" customHeight="1" spans="1:10">
      <c r="A78" s="17"/>
      <c r="B78" s="18" t="s">
        <v>83</v>
      </c>
      <c r="C78" s="19">
        <f t="shared" ref="C78:H78" si="8">SUM(C77,C75,C73,C70,C67,C65,C39,C16,C13,C10)</f>
        <v>20000</v>
      </c>
      <c r="D78" s="19">
        <f t="shared" si="8"/>
        <v>0</v>
      </c>
      <c r="E78" s="19">
        <f t="shared" si="8"/>
        <v>0</v>
      </c>
      <c r="F78" s="19">
        <f t="shared" si="8"/>
        <v>19378.58</v>
      </c>
      <c r="G78" s="19">
        <f t="shared" si="8"/>
        <v>5315.61</v>
      </c>
      <c r="H78" s="19">
        <f t="shared" si="8"/>
        <v>23988.45</v>
      </c>
      <c r="I78" s="38"/>
      <c r="J78" s="54"/>
    </row>
    <row r="82" customHeight="1" spans="1:9">
      <c r="A82" s="44" t="s">
        <v>84</v>
      </c>
      <c r="B82" s="45"/>
      <c r="C82" s="46" t="s">
        <v>85</v>
      </c>
      <c r="D82" s="46"/>
      <c r="E82" s="46" t="s">
        <v>86</v>
      </c>
      <c r="F82" s="46"/>
      <c r="G82" s="46" t="s">
        <v>87</v>
      </c>
      <c r="H82" s="46"/>
      <c r="I82" s="55" t="s">
        <v>88</v>
      </c>
    </row>
    <row r="83" customHeight="1" spans="1:9">
      <c r="A83" s="47">
        <f>C78</f>
        <v>20000</v>
      </c>
      <c r="B83" s="48"/>
      <c r="C83" s="48">
        <f>H78</f>
        <v>23988.45</v>
      </c>
      <c r="D83" s="48"/>
      <c r="E83" s="48">
        <f>F78</f>
        <v>19378.58</v>
      </c>
      <c r="F83" s="48"/>
      <c r="G83" s="48">
        <f>G78</f>
        <v>5315.61</v>
      </c>
      <c r="H83" s="48"/>
      <c r="I83" s="56">
        <f>A83-C83</f>
        <v>-3988.45</v>
      </c>
    </row>
    <row r="85" customHeight="1" spans="1:9">
      <c r="A85" s="49" t="s">
        <v>89</v>
      </c>
      <c r="B85" s="1" t="s">
        <v>90</v>
      </c>
      <c r="C85" s="50" t="s">
        <v>91</v>
      </c>
      <c r="D85" s="49"/>
      <c r="E85" s="49" t="s">
        <v>92</v>
      </c>
      <c r="F85" s="49"/>
      <c r="G85" s="49" t="s">
        <v>93</v>
      </c>
      <c r="H85" s="49"/>
      <c r="I85" s="1"/>
    </row>
  </sheetData>
  <mergeCells count="61">
    <mergeCell ref="C2:H2"/>
    <mergeCell ref="C6:E6"/>
    <mergeCell ref="F6:I6"/>
    <mergeCell ref="A82:B82"/>
    <mergeCell ref="C82:D82"/>
    <mergeCell ref="E82:F82"/>
    <mergeCell ref="G82:H82"/>
    <mergeCell ref="A83:B83"/>
    <mergeCell ref="C83:D83"/>
    <mergeCell ref="E83:F83"/>
    <mergeCell ref="G83:H83"/>
    <mergeCell ref="A6:A7"/>
    <mergeCell ref="A8:A9"/>
    <mergeCell ref="A11:A12"/>
    <mergeCell ref="A14:A15"/>
    <mergeCell ref="A17:A38"/>
    <mergeCell ref="A40:A64"/>
    <mergeCell ref="A68:A69"/>
    <mergeCell ref="A71:A72"/>
    <mergeCell ref="B6:B7"/>
    <mergeCell ref="B8:B9"/>
    <mergeCell ref="B11:B12"/>
    <mergeCell ref="B14:B15"/>
    <mergeCell ref="B17:B38"/>
    <mergeCell ref="B40:B64"/>
    <mergeCell ref="B68:B69"/>
    <mergeCell ref="B71:B72"/>
    <mergeCell ref="C8:C9"/>
    <mergeCell ref="C11:C12"/>
    <mergeCell ref="C14:C15"/>
    <mergeCell ref="C17:C38"/>
    <mergeCell ref="C40:C64"/>
    <mergeCell ref="C68:C69"/>
    <mergeCell ref="C71:C72"/>
    <mergeCell ref="D8:D9"/>
    <mergeCell ref="D11:D12"/>
    <mergeCell ref="D14:D15"/>
    <mergeCell ref="D17:D38"/>
    <mergeCell ref="D40:D64"/>
    <mergeCell ref="D68:D69"/>
    <mergeCell ref="D71:D72"/>
    <mergeCell ref="E8:E9"/>
    <mergeCell ref="E11:E12"/>
    <mergeCell ref="E14:E15"/>
    <mergeCell ref="E17:E38"/>
    <mergeCell ref="E40:E64"/>
    <mergeCell ref="E68:E69"/>
    <mergeCell ref="E71:E72"/>
    <mergeCell ref="J4:J5"/>
    <mergeCell ref="J6:J7"/>
    <mergeCell ref="J8:J10"/>
    <mergeCell ref="J11:J13"/>
    <mergeCell ref="J14:J16"/>
    <mergeCell ref="J17:J39"/>
    <mergeCell ref="J40:J65"/>
    <mergeCell ref="J66:J67"/>
    <mergeCell ref="J68:J70"/>
    <mergeCell ref="J71:J73"/>
    <mergeCell ref="J74:J75"/>
    <mergeCell ref="J76:J77"/>
    <mergeCell ref="H4:I5"/>
  </mergeCells>
  <pageMargins left="0.699305555555556" right="0.699305555555556" top="0.75" bottom="0.75" header="0.3" footer="0.3"/>
  <pageSetup paperSize="9" scale="42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岚岚</cp:lastModifiedBy>
  <dcterms:created xsi:type="dcterms:W3CDTF">2014-04-15T08:52:00Z</dcterms:created>
  <cp:lastPrinted>2023-06-29T03:02:00Z</cp:lastPrinted>
  <dcterms:modified xsi:type="dcterms:W3CDTF">2024-12-16T08:21:35Z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0434F38927144F11BDC095E1EC173FFA_12</vt:lpwstr>
  </property>
</Properties>
</file>