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142BCA99-55D7-4FCD-9143-07D0A8DBAD17}" xr6:coauthVersionLast="40" xr6:coauthVersionMax="40" xr10:uidLastSave="{00000000-0000-0000-0000-000000000000}"/>
  <bookViews>
    <workbookView xWindow="0" yWindow="30" windowWidth="19440" windowHeight="7770" xr2:uid="{00000000-000D-0000-FFFF-FFFF00000000}"/>
  </bookViews>
  <sheets>
    <sheet name="Sheet13" sheetId="15" r:id="rId1"/>
    <sheet name="0609 南昌" sheetId="1" r:id="rId2"/>
    <sheet name="0615 湖北 -樊友本" sheetId="3" r:id="rId3"/>
    <sheet name="0615 湖北-吴国洋" sheetId="4" r:id="rId4"/>
    <sheet name="0615 湖北-王宇" sheetId="5" r:id="rId5"/>
    <sheet name="0616 长沙" sheetId="6" r:id="rId6"/>
    <sheet name="0627 福建" sheetId="7" r:id="rId7"/>
    <sheet name="0629 云南" sheetId="8" r:id="rId8"/>
    <sheet name="0720 西宁" sheetId="9" r:id="rId9"/>
    <sheet name="0728 重庆" sheetId="10" r:id="rId10"/>
    <sheet name="0804 合肥" sheetId="11" r:id="rId11"/>
    <sheet name="0831 山西" sheetId="12" r:id="rId12"/>
    <sheet name="1019 山西" sheetId="13" r:id="rId13"/>
    <sheet name="1104 江西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5" l="1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G11" i="14"/>
  <c r="G10" i="14"/>
  <c r="G9" i="14"/>
  <c r="G8" i="14"/>
  <c r="G7" i="14"/>
  <c r="G6" i="14"/>
  <c r="G5" i="14"/>
  <c r="G4" i="14"/>
  <c r="G12" i="14" s="1"/>
  <c r="G13" i="14" l="1"/>
  <c r="G14" i="14" s="1"/>
  <c r="G10" i="13"/>
  <c r="G9" i="13"/>
  <c r="G8" i="13"/>
  <c r="G7" i="13"/>
  <c r="G6" i="13"/>
  <c r="G5" i="13"/>
  <c r="G4" i="13"/>
  <c r="G15" i="14" l="1"/>
  <c r="G11" i="13"/>
  <c r="G12" i="13" s="1"/>
  <c r="G11" i="12"/>
  <c r="G10" i="12"/>
  <c r="G9" i="12"/>
  <c r="G8" i="12"/>
  <c r="G7" i="12"/>
  <c r="G6" i="12"/>
  <c r="G5" i="12"/>
  <c r="G4" i="12"/>
  <c r="G13" i="13" l="1"/>
  <c r="G12" i="12"/>
  <c r="G13" i="12" s="1"/>
  <c r="G8" i="11"/>
  <c r="G7" i="11"/>
  <c r="G6" i="11"/>
  <c r="G5" i="11"/>
  <c r="G4" i="11"/>
  <c r="G14" i="12" l="1"/>
  <c r="G9" i="11"/>
  <c r="G10" i="11" s="1"/>
  <c r="G8" i="10"/>
  <c r="G7" i="10"/>
  <c r="G6" i="10"/>
  <c r="G5" i="10"/>
  <c r="G4" i="10"/>
  <c r="G9" i="10" s="1"/>
  <c r="G11" i="11" l="1"/>
  <c r="G10" i="10"/>
  <c r="G11" i="10" s="1"/>
  <c r="G8" i="9"/>
  <c r="G7" i="9"/>
  <c r="G6" i="9"/>
  <c r="G5" i="9"/>
  <c r="G4" i="9"/>
  <c r="G12" i="10" l="1"/>
  <c r="G9" i="9"/>
  <c r="G10" i="9" s="1"/>
  <c r="G8" i="8"/>
  <c r="G7" i="8"/>
  <c r="G6" i="8"/>
  <c r="G5" i="8"/>
  <c r="G4" i="8"/>
  <c r="G11" i="9" l="1"/>
  <c r="G9" i="8"/>
  <c r="G10" i="8" s="1"/>
  <c r="G11" i="8" l="1"/>
  <c r="G8" i="7"/>
  <c r="G7" i="7"/>
  <c r="G6" i="7"/>
  <c r="G5" i="7"/>
  <c r="G4" i="7"/>
  <c r="G9" i="7" l="1"/>
  <c r="G10" i="7" s="1"/>
  <c r="G9" i="6"/>
  <c r="G8" i="6"/>
  <c r="G7" i="6"/>
  <c r="G6" i="6"/>
  <c r="G5" i="6"/>
  <c r="G4" i="6"/>
  <c r="G11" i="7" l="1"/>
  <c r="G10" i="6"/>
  <c r="G11" i="6" s="1"/>
  <c r="G9" i="5"/>
  <c r="G8" i="5"/>
  <c r="G7" i="5"/>
  <c r="G6" i="5"/>
  <c r="G5" i="5"/>
  <c r="G4" i="5"/>
  <c r="G9" i="4"/>
  <c r="G8" i="4"/>
  <c r="G7" i="4"/>
  <c r="G6" i="4"/>
  <c r="G5" i="4"/>
  <c r="G4" i="4"/>
  <c r="G9" i="3"/>
  <c r="G8" i="3"/>
  <c r="G7" i="3"/>
  <c r="G6" i="3"/>
  <c r="G5" i="3"/>
  <c r="G4" i="3"/>
  <c r="G12" i="6" l="1"/>
  <c r="G10" i="5"/>
  <c r="G11" i="5" s="1"/>
  <c r="G10" i="4"/>
  <c r="G11" i="4" s="1"/>
  <c r="G10" i="3"/>
  <c r="G11" i="3" s="1"/>
  <c r="G12" i="5" l="1"/>
  <c r="G12" i="4"/>
  <c r="G12" i="3"/>
  <c r="G6" i="1" l="1"/>
  <c r="G7" i="1"/>
  <c r="G5" i="1"/>
  <c r="G4" i="1"/>
  <c r="G9" i="1" l="1"/>
  <c r="G10" i="1" l="1"/>
  <c r="G11" i="1" s="1"/>
  <c r="G12" i="1" l="1"/>
</calcChain>
</file>

<file path=xl/sharedStrings.xml><?xml version="1.0" encoding="utf-8"?>
<sst xmlns="http://schemas.openxmlformats.org/spreadsheetml/2006/main" count="293" uniqueCount="53">
  <si>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</si>
  <si>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</si>
  <si>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</si>
  <si>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</si>
  <si>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</si>
  <si>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预计费用，按实际发生结算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</si>
  <si>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</si>
  <si>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</si>
  <si>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</si>
  <si>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</si>
  <si>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</si>
  <si>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</si>
  <si>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</si>
  <si>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</si>
  <si>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</si>
  <si>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</si>
  <si>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</si>
  <si>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t>机场-会议地点
会议地点-机场</t>
    <phoneticPr fontId="3" type="noConversion"/>
  </si>
  <si>
    <t>家-机场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</si>
  <si>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</si>
  <si>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机票暂未支付</t>
    <phoneticPr fontId="3" type="noConversion"/>
  </si>
  <si>
    <t>耿垫款</t>
    <phoneticPr fontId="3" type="noConversion"/>
  </si>
  <si>
    <t>暂未支付</t>
    <phoneticPr fontId="3" type="noConversion"/>
  </si>
  <si>
    <t>已支付，等待发票水单</t>
    <phoneticPr fontId="3" type="noConversion"/>
  </si>
  <si>
    <t>等待销售资料</t>
    <phoneticPr fontId="3" type="noConversion"/>
  </si>
  <si>
    <t>会议费用总计</t>
    <phoneticPr fontId="3" type="noConversion"/>
  </si>
  <si>
    <t>机场-会议地点</t>
    <phoneticPr fontId="3" type="noConversion"/>
  </si>
  <si>
    <t>家-机场
机场-家</t>
    <phoneticPr fontId="3" type="noConversion"/>
  </si>
  <si>
    <t>0615 会议费用总计</t>
    <phoneticPr fontId="3" type="noConversion"/>
  </si>
  <si>
    <t>机票费用-樊友本</t>
    <phoneticPr fontId="3" type="noConversion"/>
  </si>
  <si>
    <t>机场-家
家-机场</t>
    <phoneticPr fontId="3" type="noConversion"/>
  </si>
  <si>
    <t>医院-机场
机场-会场
会场-机场
机场-家</t>
    <phoneticPr fontId="3" type="noConversion"/>
  </si>
  <si>
    <t>机场-医院
医院-机场
酒店-医院</t>
    <phoneticPr fontId="3" type="noConversion"/>
  </si>
  <si>
    <t>会场-家
家-会场</t>
    <phoneticPr fontId="3" type="noConversion"/>
  </si>
  <si>
    <t>机场-会场</t>
    <phoneticPr fontId="3" type="noConversion"/>
  </si>
  <si>
    <t>会场-机场</t>
    <phoneticPr fontId="3" type="noConversion"/>
  </si>
  <si>
    <t>机场-家</t>
    <phoneticPr fontId="3" type="noConversion"/>
  </si>
  <si>
    <t>高铁</t>
    <phoneticPr fontId="3" type="noConversion"/>
  </si>
  <si>
    <t>会场-高铁站</t>
    <phoneticPr fontId="3" type="noConversion"/>
  </si>
  <si>
    <t>高铁站-家</t>
    <phoneticPr fontId="3" type="noConversion"/>
  </si>
  <si>
    <t>结算金额</t>
    <phoneticPr fontId="3" type="noConversion"/>
  </si>
  <si>
    <t>会议场次</t>
    <phoneticPr fontId="3" type="noConversion"/>
  </si>
  <si>
    <t>会议地点</t>
    <phoneticPr fontId="3" type="noConversion"/>
  </si>
  <si>
    <t>南昌</t>
    <phoneticPr fontId="3" type="noConversion"/>
  </si>
  <si>
    <t>湖北</t>
    <phoneticPr fontId="3" type="noConversion"/>
  </si>
  <si>
    <t>长沙</t>
    <phoneticPr fontId="3" type="noConversion"/>
  </si>
  <si>
    <t>福建</t>
    <phoneticPr fontId="3" type="noConversion"/>
  </si>
  <si>
    <t>云南</t>
    <phoneticPr fontId="3" type="noConversion"/>
  </si>
  <si>
    <t>西宁</t>
    <phoneticPr fontId="3" type="noConversion"/>
  </si>
  <si>
    <t>重庆</t>
    <phoneticPr fontId="3" type="noConversion"/>
  </si>
  <si>
    <t>合肥</t>
    <phoneticPr fontId="3" type="noConversion"/>
  </si>
  <si>
    <t>山西</t>
    <phoneticPr fontId="3" type="noConversion"/>
  </si>
  <si>
    <t>江西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</si>
</sst>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0" fontId="5" fillId="3" borderId="4" xfId="1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40" fontId="0" fillId="0" borderId="0" xfId="0" applyNumberFormat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9D2E-9D3F-4B2C-923C-182C2426457B}">
  <dimension ref="B5:D19"/>
  <sheetViews>
    <sheetView tabSelected="1" workbookViewId="0">
      <selection activeCell="I18" sqref="I18"/>
    </sheetView>
  </sheetViews>
  <sheetFormatPr defaultRowHeight="13.5" x14ac:dyDescent="0.15"/>
  <cols>
    <col min="1" max="3" width="9" style="26"/>
    <col min="4" max="4" width="10.5" style="26" bestFit="1" customWidth="1"/>
    <col min="5" max="16384" width="9" style="26"/>
  </cols>
  <sheetData>
    <row r="5" spans="2:4" x14ac:dyDescent="0.15">
      <c r="B5" s="26" t="s">
        <v>41</v>
      </c>
      <c r="C5" s="26" t="s">
        <v>42</v>
      </c>
      <c r="D5" s="26" t="s">
        <v>40</v>
      </c>
    </row>
    <row r="6" spans="2:4" x14ac:dyDescent="0.15">
      <c r="B6" s="26">
        <v>1</v>
      </c>
      <c r="C6" s="26" t="s">
        <v>43</v>
      </c>
      <c r="D6" s="27">
        <f>'0609 南昌'!G12</f>
        <v>4092.66</v>
      </c>
    </row>
    <row r="7" spans="2:4" x14ac:dyDescent="0.15">
      <c r="B7" s="26">
        <v>2</v>
      </c>
      <c r="C7" s="26" t="s">
        <v>44</v>
      </c>
      <c r="D7" s="27">
        <f>'0615 湖北 -樊友本'!G12</f>
        <v>4196.3999999999996</v>
      </c>
    </row>
    <row r="8" spans="2:4" x14ac:dyDescent="0.15">
      <c r="B8" s="26">
        <v>2</v>
      </c>
      <c r="C8" s="26" t="s">
        <v>44</v>
      </c>
      <c r="D8" s="27">
        <f>'0615 湖北-吴国洋'!G12</f>
        <v>4320.4799999999996</v>
      </c>
    </row>
    <row r="9" spans="2:4" x14ac:dyDescent="0.15">
      <c r="B9" s="26">
        <v>2</v>
      </c>
      <c r="C9" s="26" t="s">
        <v>44</v>
      </c>
      <c r="D9" s="27">
        <f>'0615 湖北-王宇'!G12</f>
        <v>4284.9839999999995</v>
      </c>
    </row>
    <row r="10" spans="2:4" x14ac:dyDescent="0.15">
      <c r="B10" s="26">
        <v>3</v>
      </c>
      <c r="C10" s="26" t="s">
        <v>45</v>
      </c>
      <c r="D10" s="27">
        <f>'0616 长沙'!G12</f>
        <v>204.91919999999999</v>
      </c>
    </row>
    <row r="11" spans="2:4" x14ac:dyDescent="0.15">
      <c r="B11" s="26">
        <v>4</v>
      </c>
      <c r="C11" s="26" t="s">
        <v>46</v>
      </c>
      <c r="D11" s="27">
        <f>'0627 福建'!G11</f>
        <v>6594.0479999999998</v>
      </c>
    </row>
    <row r="12" spans="2:4" x14ac:dyDescent="0.15">
      <c r="B12" s="26">
        <v>5</v>
      </c>
      <c r="C12" s="26" t="s">
        <v>47</v>
      </c>
      <c r="D12" s="27">
        <f>'0629 云南'!G11</f>
        <v>5002.7760000000007</v>
      </c>
    </row>
    <row r="13" spans="2:4" x14ac:dyDescent="0.15">
      <c r="B13" s="26">
        <v>6</v>
      </c>
      <c r="C13" s="26" t="s">
        <v>48</v>
      </c>
      <c r="D13" s="27">
        <f>'0720 西宁'!G11</f>
        <v>6983.28</v>
      </c>
    </row>
    <row r="14" spans="2:4" x14ac:dyDescent="0.15">
      <c r="B14" s="26">
        <v>7</v>
      </c>
      <c r="C14" s="26" t="s">
        <v>49</v>
      </c>
      <c r="D14" s="27">
        <f>'0728 重庆'!G12</f>
        <v>3530.5631999999996</v>
      </c>
    </row>
    <row r="15" spans="2:4" x14ac:dyDescent="0.15">
      <c r="B15" s="26">
        <v>8</v>
      </c>
      <c r="C15" s="26" t="s">
        <v>50</v>
      </c>
      <c r="D15" s="27">
        <f>'0804 合肥'!G11</f>
        <v>1625.616</v>
      </c>
    </row>
    <row r="16" spans="2:4" x14ac:dyDescent="0.15">
      <c r="B16" s="26">
        <v>9</v>
      </c>
      <c r="C16" s="26" t="s">
        <v>51</v>
      </c>
      <c r="D16" s="28">
        <f>'0831 山西'!G14</f>
        <v>3402.2311199999999</v>
      </c>
    </row>
    <row r="17" spans="2:4" x14ac:dyDescent="0.15">
      <c r="B17" s="26">
        <v>10</v>
      </c>
      <c r="C17" s="26" t="s">
        <v>51</v>
      </c>
      <c r="D17" s="28">
        <f>'1019 山西'!G13</f>
        <v>3219.1776</v>
      </c>
    </row>
    <row r="18" spans="2:4" x14ac:dyDescent="0.15">
      <c r="B18" s="26">
        <v>11</v>
      </c>
      <c r="C18" s="26" t="s">
        <v>52</v>
      </c>
      <c r="D18" s="28">
        <f>'1104 江西'!G15</f>
        <v>3510.5291999999999</v>
      </c>
    </row>
    <row r="19" spans="2:4" x14ac:dyDescent="0.15">
      <c r="D19" s="28">
        <f>SUM(D6:D18)</f>
        <v>50967.664319999996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3EE3-A841-4B92-A6F9-9CF8D0508E07}">
  <sheetPr>
    <pageSetUpPr fitToPage="1"/>
  </sheetPr>
  <dimension ref="B1:H16"/>
  <sheetViews>
    <sheetView showGridLines="0" topLeftCell="A7" workbookViewId="0">
      <selection activeCell="G18" sqref="G18:G19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920</v>
      </c>
      <c r="E4" s="2">
        <v>1</v>
      </c>
      <c r="F4" s="2">
        <v>1</v>
      </c>
      <c r="G4" s="8">
        <f>D4*E4*F4</f>
        <v>920</v>
      </c>
      <c r="H4" s="2"/>
    </row>
    <row r="5" spans="2:8" ht="49.5" x14ac:dyDescent="0.15">
      <c r="B5" s="19"/>
      <c r="C5" s="21" t="s">
        <v>6</v>
      </c>
      <c r="D5" s="2">
        <v>717</v>
      </c>
      <c r="E5" s="2">
        <v>1</v>
      </c>
      <c r="F5" s="2">
        <v>1</v>
      </c>
      <c r="G5" s="8">
        <f>D5*E5*F5</f>
        <v>717</v>
      </c>
      <c r="H5" s="2" t="s">
        <v>32</v>
      </c>
    </row>
    <row r="6" spans="2:8" ht="16.5" x14ac:dyDescent="0.15">
      <c r="B6" s="19"/>
      <c r="C6" s="21"/>
      <c r="D6" s="2">
        <v>300</v>
      </c>
      <c r="E6" s="2">
        <v>1</v>
      </c>
      <c r="F6" s="2">
        <v>1</v>
      </c>
      <c r="G6" s="8">
        <f>D6*E6*F6</f>
        <v>300</v>
      </c>
      <c r="H6" s="2" t="s">
        <v>18</v>
      </c>
    </row>
    <row r="7" spans="2:8" ht="16.5" x14ac:dyDescent="0.15">
      <c r="B7" s="19"/>
      <c r="C7" s="7" t="s">
        <v>7</v>
      </c>
      <c r="D7" s="2">
        <v>598</v>
      </c>
      <c r="E7" s="2">
        <v>1</v>
      </c>
      <c r="F7" s="2">
        <v>1</v>
      </c>
      <c r="G7" s="8">
        <f t="shared" ref="G7:G8" si="0">D7*E7*F7</f>
        <v>598</v>
      </c>
      <c r="H7" s="2"/>
    </row>
    <row r="8" spans="2:8" ht="16.5" x14ac:dyDescent="0.15">
      <c r="B8" s="19"/>
      <c r="C8" s="7" t="s">
        <v>8</v>
      </c>
      <c r="D8" s="2">
        <v>549</v>
      </c>
      <c r="E8" s="2">
        <v>1</v>
      </c>
      <c r="F8" s="2">
        <v>1</v>
      </c>
      <c r="G8" s="8">
        <f t="shared" si="0"/>
        <v>549</v>
      </c>
      <c r="H8" s="2" t="s">
        <v>5</v>
      </c>
    </row>
    <row r="9" spans="2:8" ht="16.5" x14ac:dyDescent="0.15">
      <c r="B9" s="11" t="s">
        <v>1</v>
      </c>
      <c r="C9" s="12"/>
      <c r="D9" s="12"/>
      <c r="E9" s="12"/>
      <c r="F9" s="13"/>
      <c r="G9" s="4">
        <f>SUM(G4:G8)</f>
        <v>3084</v>
      </c>
      <c r="H9" s="9"/>
    </row>
    <row r="10" spans="2:8" ht="88.5" customHeight="1" x14ac:dyDescent="0.15">
      <c r="B10" s="11" t="s">
        <v>19</v>
      </c>
      <c r="C10" s="12"/>
      <c r="D10" s="12"/>
      <c r="E10" s="12"/>
      <c r="F10" s="13"/>
      <c r="G10" s="4">
        <f>G9*8%</f>
        <v>246.72</v>
      </c>
      <c r="H10" s="9"/>
    </row>
    <row r="11" spans="2:8" ht="16.5" x14ac:dyDescent="0.15">
      <c r="B11" s="11" t="s">
        <v>10</v>
      </c>
      <c r="C11" s="12"/>
      <c r="D11" s="12"/>
      <c r="E11" s="12"/>
      <c r="F11" s="13"/>
      <c r="G11" s="4">
        <f>(SUM(G4:G8)+G10)*6%</f>
        <v>199.84319999999997</v>
      </c>
      <c r="H11" s="10"/>
    </row>
    <row r="12" spans="2:8" ht="16.5" x14ac:dyDescent="0.15">
      <c r="B12" s="11" t="s">
        <v>25</v>
      </c>
      <c r="C12" s="12"/>
      <c r="D12" s="12"/>
      <c r="E12" s="12"/>
      <c r="F12" s="13"/>
      <c r="G12" s="4">
        <f>(G9+G10+G11)</f>
        <v>3530.5631999999996</v>
      </c>
      <c r="H12" s="9"/>
    </row>
    <row r="16" spans="2:8" x14ac:dyDescent="0.15">
      <c r="G16" s="6" t="s">
        <v>0</v>
      </c>
    </row>
  </sheetData>
  <mergeCells count="7">
    <mergeCell ref="B12:F12"/>
    <mergeCell ref="B1:H1"/>
    <mergeCell ref="B2:H2"/>
    <mergeCell ref="B4:B8"/>
    <mergeCell ref="B9:F9"/>
    <mergeCell ref="B10:F10"/>
    <mergeCell ref="B11:F11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C97D-C39F-48C3-9EAE-7829A9BF6AFB}">
  <sheetPr>
    <pageSetUpPr fitToPage="1"/>
  </sheetPr>
  <dimension ref="B1:H15"/>
  <sheetViews>
    <sheetView showGridLines="0" topLeftCell="A10" workbookViewId="0">
      <selection activeCell="G27" sqref="G27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0</v>
      </c>
      <c r="E4" s="2">
        <v>0</v>
      </c>
      <c r="F4" s="2">
        <v>0</v>
      </c>
      <c r="G4" s="8">
        <f>D4*E4*F4</f>
        <v>0</v>
      </c>
      <c r="H4" s="2"/>
    </row>
    <row r="5" spans="2:8" ht="33" x14ac:dyDescent="0.15">
      <c r="B5" s="19"/>
      <c r="C5" s="21" t="s">
        <v>6</v>
      </c>
      <c r="D5" s="2">
        <v>280</v>
      </c>
      <c r="E5" s="2">
        <v>2</v>
      </c>
      <c r="F5" s="2">
        <v>2</v>
      </c>
      <c r="G5" s="8">
        <f>D5*E5*F5</f>
        <v>1120</v>
      </c>
      <c r="H5" s="2" t="s">
        <v>33</v>
      </c>
    </row>
    <row r="6" spans="2:8" ht="16.5" x14ac:dyDescent="0.15">
      <c r="B6" s="19"/>
      <c r="C6" s="7" t="s">
        <v>7</v>
      </c>
      <c r="D6" s="2">
        <v>0</v>
      </c>
      <c r="E6" s="2">
        <v>0</v>
      </c>
      <c r="F6" s="2">
        <v>0</v>
      </c>
      <c r="G6" s="8">
        <f t="shared" ref="G6:G7" si="0">D6*E6*F6</f>
        <v>0</v>
      </c>
      <c r="H6" s="2"/>
    </row>
    <row r="7" spans="2:8" ht="16.5" x14ac:dyDescent="0.15">
      <c r="B7" s="19"/>
      <c r="C7" s="7" t="s">
        <v>8</v>
      </c>
      <c r="D7" s="2">
        <v>150</v>
      </c>
      <c r="E7" s="2">
        <v>2</v>
      </c>
      <c r="F7" s="2">
        <v>1</v>
      </c>
      <c r="G7" s="8">
        <f t="shared" si="0"/>
        <v>300</v>
      </c>
      <c r="H7" s="2"/>
    </row>
    <row r="8" spans="2:8" ht="16.5" x14ac:dyDescent="0.15">
      <c r="B8" s="11" t="s">
        <v>1</v>
      </c>
      <c r="C8" s="12"/>
      <c r="D8" s="12"/>
      <c r="E8" s="12"/>
      <c r="F8" s="13"/>
      <c r="G8" s="4">
        <f>SUM(G4:G7)</f>
        <v>1420</v>
      </c>
      <c r="H8" s="9"/>
    </row>
    <row r="9" spans="2:8" ht="88.5" customHeight="1" x14ac:dyDescent="0.15">
      <c r="B9" s="11" t="s">
        <v>19</v>
      </c>
      <c r="C9" s="12"/>
      <c r="D9" s="12"/>
      <c r="E9" s="12"/>
      <c r="F9" s="13"/>
      <c r="G9" s="4">
        <f>G8*8%</f>
        <v>113.60000000000001</v>
      </c>
      <c r="H9" s="9"/>
    </row>
    <row r="10" spans="2:8" ht="16.5" x14ac:dyDescent="0.15">
      <c r="B10" s="11" t="s">
        <v>10</v>
      </c>
      <c r="C10" s="12"/>
      <c r="D10" s="12"/>
      <c r="E10" s="12"/>
      <c r="F10" s="13"/>
      <c r="G10" s="4">
        <f>(SUM(G4:G7)+G9)*6%</f>
        <v>92.015999999999991</v>
      </c>
      <c r="H10" s="10"/>
    </row>
    <row r="11" spans="2:8" ht="16.5" x14ac:dyDescent="0.15">
      <c r="B11" s="11" t="s">
        <v>25</v>
      </c>
      <c r="C11" s="12"/>
      <c r="D11" s="12"/>
      <c r="E11" s="12"/>
      <c r="F11" s="13"/>
      <c r="G11" s="4">
        <f>(G8+G9+G10)</f>
        <v>1625.616</v>
      </c>
      <c r="H11" s="9"/>
    </row>
    <row r="15" spans="2:8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FAA1-9AB4-4253-A310-16A36A4346E6}">
  <sheetPr>
    <pageSetUpPr fitToPage="1"/>
  </sheetPr>
  <dimension ref="B1:H18"/>
  <sheetViews>
    <sheetView showGridLines="0" topLeftCell="A7" workbookViewId="0">
      <selection activeCell="G20" sqref="G20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1470</v>
      </c>
      <c r="E4" s="2">
        <v>1</v>
      </c>
      <c r="F4" s="2">
        <v>1</v>
      </c>
      <c r="G4" s="8">
        <f>D4*E4*F4</f>
        <v>1470</v>
      </c>
      <c r="H4" s="2"/>
    </row>
    <row r="5" spans="2:8" ht="16.5" x14ac:dyDescent="0.15">
      <c r="B5" s="19"/>
      <c r="C5" s="18" t="s">
        <v>6</v>
      </c>
      <c r="D5" s="2">
        <v>150</v>
      </c>
      <c r="E5" s="2">
        <v>1</v>
      </c>
      <c r="F5" s="2">
        <v>1</v>
      </c>
      <c r="G5" s="8">
        <f>D5*E5*F5</f>
        <v>150</v>
      </c>
      <c r="H5" s="2" t="s">
        <v>18</v>
      </c>
    </row>
    <row r="6" spans="2:8" ht="16.5" x14ac:dyDescent="0.15">
      <c r="B6" s="19"/>
      <c r="C6" s="19"/>
      <c r="D6" s="2">
        <v>250.6</v>
      </c>
      <c r="E6" s="2">
        <v>1</v>
      </c>
      <c r="F6" s="2">
        <v>1</v>
      </c>
      <c r="G6" s="8">
        <f t="shared" ref="G6:G10" si="0">D6*E6*F6</f>
        <v>250.6</v>
      </c>
      <c r="H6" s="2" t="s">
        <v>34</v>
      </c>
    </row>
    <row r="7" spans="2:8" ht="16.5" x14ac:dyDescent="0.15">
      <c r="B7" s="19"/>
      <c r="C7" s="19"/>
      <c r="D7" s="2">
        <v>251.3</v>
      </c>
      <c r="E7" s="2">
        <v>1</v>
      </c>
      <c r="F7" s="2">
        <v>1</v>
      </c>
      <c r="G7" s="8">
        <f t="shared" si="0"/>
        <v>251.3</v>
      </c>
      <c r="H7" s="2" t="s">
        <v>35</v>
      </c>
    </row>
    <row r="8" spans="2:8" ht="16.5" x14ac:dyDescent="0.15">
      <c r="B8" s="19"/>
      <c r="C8" s="20"/>
      <c r="D8" s="2">
        <v>150</v>
      </c>
      <c r="E8" s="2">
        <v>1</v>
      </c>
      <c r="F8" s="2">
        <v>1</v>
      </c>
      <c r="G8" s="8">
        <f t="shared" si="0"/>
        <v>150</v>
      </c>
      <c r="H8" s="2" t="s">
        <v>36</v>
      </c>
    </row>
    <row r="9" spans="2:8" ht="16.5" x14ac:dyDescent="0.15">
      <c r="B9" s="19"/>
      <c r="C9" s="7" t="s">
        <v>7</v>
      </c>
      <c r="D9" s="2">
        <v>700</v>
      </c>
      <c r="E9" s="2">
        <v>1</v>
      </c>
      <c r="F9" s="2">
        <v>1</v>
      </c>
      <c r="G9" s="8">
        <f t="shared" si="0"/>
        <v>700</v>
      </c>
      <c r="H9" s="2"/>
    </row>
    <row r="10" spans="2:8" ht="16.5" x14ac:dyDescent="0.15">
      <c r="B10" s="19"/>
      <c r="C10" s="7" t="s">
        <v>8</v>
      </c>
      <c r="D10" s="2">
        <v>0</v>
      </c>
      <c r="E10" s="2">
        <v>0</v>
      </c>
      <c r="F10" s="2">
        <v>0</v>
      </c>
      <c r="G10" s="8">
        <f t="shared" si="0"/>
        <v>0</v>
      </c>
      <c r="H10" s="2"/>
    </row>
    <row r="11" spans="2:8" ht="16.5" x14ac:dyDescent="0.15">
      <c r="B11" s="11" t="s">
        <v>1</v>
      </c>
      <c r="C11" s="12"/>
      <c r="D11" s="12"/>
      <c r="E11" s="12"/>
      <c r="F11" s="13"/>
      <c r="G11" s="24">
        <f>SUM(G4:G10)</f>
        <v>2971.9</v>
      </c>
      <c r="H11" s="9"/>
    </row>
    <row r="12" spans="2:8" ht="88.5" customHeight="1" x14ac:dyDescent="0.15">
      <c r="B12" s="11" t="s">
        <v>19</v>
      </c>
      <c r="C12" s="12"/>
      <c r="D12" s="12"/>
      <c r="E12" s="12"/>
      <c r="F12" s="13"/>
      <c r="G12" s="24">
        <f>G11*8%</f>
        <v>237.75200000000001</v>
      </c>
      <c r="H12" s="9"/>
    </row>
    <row r="13" spans="2:8" ht="16.5" x14ac:dyDescent="0.15">
      <c r="B13" s="11" t="s">
        <v>10</v>
      </c>
      <c r="C13" s="12"/>
      <c r="D13" s="12"/>
      <c r="E13" s="12"/>
      <c r="F13" s="13"/>
      <c r="G13" s="24">
        <f>(SUM(G4:G10)+G12)*6%</f>
        <v>192.57911999999999</v>
      </c>
      <c r="H13" s="10"/>
    </row>
    <row r="14" spans="2:8" ht="16.5" x14ac:dyDescent="0.15">
      <c r="B14" s="11" t="s">
        <v>25</v>
      </c>
      <c r="C14" s="12"/>
      <c r="D14" s="12"/>
      <c r="E14" s="12"/>
      <c r="F14" s="13"/>
      <c r="G14" s="24">
        <f>(G11+G12+G13)</f>
        <v>3402.2311199999999</v>
      </c>
      <c r="H14" s="9"/>
    </row>
    <row r="18" spans="7:7" x14ac:dyDescent="0.15">
      <c r="G18" s="6" t="s">
        <v>0</v>
      </c>
    </row>
  </sheetData>
  <mergeCells count="8">
    <mergeCell ref="B13:F13"/>
    <mergeCell ref="B14:F14"/>
    <mergeCell ref="B1:H1"/>
    <mergeCell ref="B2:H2"/>
    <mergeCell ref="B4:B10"/>
    <mergeCell ref="C5:C8"/>
    <mergeCell ref="B11:F11"/>
    <mergeCell ref="B12:F12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842C-83EB-47BE-BB28-6E83E21F5451}">
  <sheetPr>
    <pageSetUpPr fitToPage="1"/>
  </sheetPr>
  <dimension ref="B1:H17"/>
  <sheetViews>
    <sheetView showGridLines="0" topLeftCell="A10" workbookViewId="0">
      <selection activeCell="G22" sqref="G22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1320</v>
      </c>
      <c r="E4" s="2">
        <v>1</v>
      </c>
      <c r="F4" s="2">
        <v>1</v>
      </c>
      <c r="G4" s="8">
        <f>D4*E4*F4</f>
        <v>1320</v>
      </c>
      <c r="H4" s="2"/>
    </row>
    <row r="5" spans="2:8" ht="16.5" x14ac:dyDescent="0.15">
      <c r="B5" s="19"/>
      <c r="C5" s="18" t="s">
        <v>6</v>
      </c>
      <c r="D5" s="2">
        <v>150</v>
      </c>
      <c r="E5" s="2">
        <v>1</v>
      </c>
      <c r="F5" s="2">
        <v>1</v>
      </c>
      <c r="G5" s="8">
        <f>D5*E5*F5</f>
        <v>150</v>
      </c>
      <c r="H5" s="2" t="s">
        <v>18</v>
      </c>
    </row>
    <row r="6" spans="2:8" ht="16.5" x14ac:dyDescent="0.15">
      <c r="B6" s="19"/>
      <c r="C6" s="19"/>
      <c r="D6" s="2">
        <v>150</v>
      </c>
      <c r="E6" s="2">
        <v>1</v>
      </c>
      <c r="F6" s="2">
        <v>1</v>
      </c>
      <c r="G6" s="8">
        <f t="shared" ref="G6:G8" si="0">D6*E6*F6</f>
        <v>150</v>
      </c>
      <c r="H6" s="2" t="s">
        <v>34</v>
      </c>
    </row>
    <row r="7" spans="2:8" ht="16.5" x14ac:dyDescent="0.15">
      <c r="B7" s="19"/>
      <c r="C7" s="19"/>
      <c r="D7" s="2">
        <v>150</v>
      </c>
      <c r="E7" s="2">
        <v>1</v>
      </c>
      <c r="F7" s="2">
        <v>1</v>
      </c>
      <c r="G7" s="8">
        <f t="shared" si="0"/>
        <v>150</v>
      </c>
      <c r="H7" s="2" t="s">
        <v>35</v>
      </c>
    </row>
    <row r="8" spans="2:8" ht="16.5" x14ac:dyDescent="0.15">
      <c r="B8" s="19"/>
      <c r="C8" s="7" t="s">
        <v>7</v>
      </c>
      <c r="D8" s="2">
        <v>590</v>
      </c>
      <c r="E8" s="2">
        <v>1</v>
      </c>
      <c r="F8" s="2">
        <v>1</v>
      </c>
      <c r="G8" s="8">
        <f t="shared" si="0"/>
        <v>590</v>
      </c>
      <c r="H8" s="2"/>
    </row>
    <row r="9" spans="2:8" ht="16.5" x14ac:dyDescent="0.15">
      <c r="B9" s="19"/>
      <c r="C9" s="7" t="s">
        <v>8</v>
      </c>
      <c r="D9" s="2">
        <v>452</v>
      </c>
      <c r="E9" s="2">
        <v>1</v>
      </c>
      <c r="F9" s="2">
        <v>1</v>
      </c>
      <c r="G9" s="8">
        <f>D9*E9*F9</f>
        <v>452</v>
      </c>
      <c r="H9" s="2"/>
    </row>
    <row r="10" spans="2:8" ht="16.5" x14ac:dyDescent="0.15">
      <c r="B10" s="11" t="s">
        <v>1</v>
      </c>
      <c r="C10" s="12"/>
      <c r="D10" s="12"/>
      <c r="E10" s="12"/>
      <c r="F10" s="13"/>
      <c r="G10" s="24">
        <f>SUM(G4:G9)</f>
        <v>2812</v>
      </c>
      <c r="H10" s="9"/>
    </row>
    <row r="11" spans="2:8" ht="88.5" customHeight="1" x14ac:dyDescent="0.15">
      <c r="B11" s="11" t="s">
        <v>19</v>
      </c>
      <c r="C11" s="12"/>
      <c r="D11" s="12"/>
      <c r="E11" s="12"/>
      <c r="F11" s="13"/>
      <c r="G11" s="24">
        <f>G10*8%</f>
        <v>224.96</v>
      </c>
      <c r="H11" s="9"/>
    </row>
    <row r="12" spans="2:8" ht="16.5" x14ac:dyDescent="0.15">
      <c r="B12" s="11" t="s">
        <v>10</v>
      </c>
      <c r="C12" s="12"/>
      <c r="D12" s="12"/>
      <c r="E12" s="12"/>
      <c r="F12" s="13"/>
      <c r="G12" s="24">
        <f>(SUM(G4:G9)+G11)*6%</f>
        <v>182.2176</v>
      </c>
      <c r="H12" s="10"/>
    </row>
    <row r="13" spans="2:8" ht="16.5" x14ac:dyDescent="0.15">
      <c r="B13" s="11" t="s">
        <v>25</v>
      </c>
      <c r="C13" s="12"/>
      <c r="D13" s="12"/>
      <c r="E13" s="12"/>
      <c r="F13" s="13"/>
      <c r="G13" s="24">
        <f>(G10+G11+G12)</f>
        <v>3219.1776</v>
      </c>
      <c r="H13" s="9"/>
    </row>
    <row r="17" spans="7:7" x14ac:dyDescent="0.15">
      <c r="G17" s="6" t="s">
        <v>0</v>
      </c>
    </row>
  </sheetData>
  <mergeCells count="8">
    <mergeCell ref="B12:F12"/>
    <mergeCell ref="B13:F13"/>
    <mergeCell ref="B1:H1"/>
    <mergeCell ref="B2:H2"/>
    <mergeCell ref="B4:B9"/>
    <mergeCell ref="C5:C7"/>
    <mergeCell ref="B10:F10"/>
    <mergeCell ref="B11:F11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B33A-BFF8-4CC9-B0F3-E2807FC7F6DE}">
  <sheetPr>
    <pageSetUpPr fitToPage="1"/>
  </sheetPr>
  <dimension ref="B1:H19"/>
  <sheetViews>
    <sheetView showGridLines="0" topLeftCell="A7" workbookViewId="0">
      <selection activeCell="G11" sqref="G11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878</v>
      </c>
      <c r="E4" s="2">
        <v>1</v>
      </c>
      <c r="F4" s="2">
        <v>1</v>
      </c>
      <c r="G4" s="8">
        <f>D4*E4*F4</f>
        <v>878</v>
      </c>
      <c r="H4" s="2"/>
    </row>
    <row r="5" spans="2:8" ht="16.5" x14ac:dyDescent="0.15">
      <c r="B5" s="19"/>
      <c r="C5" s="25" t="s">
        <v>37</v>
      </c>
      <c r="D5" s="2">
        <v>768.5</v>
      </c>
      <c r="E5" s="2">
        <v>1</v>
      </c>
      <c r="F5" s="2">
        <v>1</v>
      </c>
      <c r="G5" s="8">
        <f>D5*E5*F5</f>
        <v>768.5</v>
      </c>
      <c r="H5" s="2"/>
    </row>
    <row r="6" spans="2:8" ht="16.5" x14ac:dyDescent="0.15">
      <c r="B6" s="19"/>
      <c r="C6" s="18" t="s">
        <v>6</v>
      </c>
      <c r="D6" s="2">
        <v>280</v>
      </c>
      <c r="E6" s="2">
        <v>1</v>
      </c>
      <c r="F6" s="2">
        <v>1</v>
      </c>
      <c r="G6" s="8">
        <f>D6*E6*F6</f>
        <v>280</v>
      </c>
      <c r="H6" s="2" t="s">
        <v>18</v>
      </c>
    </row>
    <row r="7" spans="2:8" ht="16.5" x14ac:dyDescent="0.15">
      <c r="B7" s="19"/>
      <c r="C7" s="19"/>
      <c r="D7" s="2">
        <v>280</v>
      </c>
      <c r="E7" s="2">
        <v>1</v>
      </c>
      <c r="F7" s="2">
        <v>1</v>
      </c>
      <c r="G7" s="8">
        <f t="shared" ref="G7:G10" si="0">D7*E7*F7</f>
        <v>280</v>
      </c>
      <c r="H7" s="2" t="s">
        <v>34</v>
      </c>
    </row>
    <row r="8" spans="2:8" ht="16.5" x14ac:dyDescent="0.15">
      <c r="B8" s="19"/>
      <c r="C8" s="19"/>
      <c r="D8" s="2">
        <v>280</v>
      </c>
      <c r="E8" s="2">
        <v>1</v>
      </c>
      <c r="F8" s="2">
        <v>1</v>
      </c>
      <c r="G8" s="8">
        <f t="shared" si="0"/>
        <v>280</v>
      </c>
      <c r="H8" s="2" t="s">
        <v>38</v>
      </c>
    </row>
    <row r="9" spans="2:8" ht="16.5" x14ac:dyDescent="0.15">
      <c r="B9" s="19"/>
      <c r="C9" s="19"/>
      <c r="D9" s="2">
        <v>280</v>
      </c>
      <c r="E9" s="2">
        <v>1</v>
      </c>
      <c r="F9" s="2">
        <v>1</v>
      </c>
      <c r="G9" s="8">
        <f t="shared" si="0"/>
        <v>280</v>
      </c>
      <c r="H9" s="2" t="s">
        <v>39</v>
      </c>
    </row>
    <row r="10" spans="2:8" ht="16.5" x14ac:dyDescent="0.15">
      <c r="B10" s="19"/>
      <c r="C10" s="7" t="s">
        <v>7</v>
      </c>
      <c r="D10" s="2">
        <v>0</v>
      </c>
      <c r="E10" s="2">
        <v>1</v>
      </c>
      <c r="F10" s="2">
        <v>1</v>
      </c>
      <c r="G10" s="8">
        <f t="shared" si="0"/>
        <v>0</v>
      </c>
      <c r="H10" s="2"/>
    </row>
    <row r="11" spans="2:8" ht="16.5" x14ac:dyDescent="0.15">
      <c r="B11" s="19"/>
      <c r="C11" s="7" t="s">
        <v>8</v>
      </c>
      <c r="D11" s="2">
        <v>300</v>
      </c>
      <c r="E11" s="2">
        <v>1</v>
      </c>
      <c r="F11" s="2">
        <v>1</v>
      </c>
      <c r="G11" s="8">
        <f>D11*E11*F11</f>
        <v>300</v>
      </c>
      <c r="H11" s="2"/>
    </row>
    <row r="12" spans="2:8" ht="16.5" x14ac:dyDescent="0.15">
      <c r="B12" s="11" t="s">
        <v>1</v>
      </c>
      <c r="C12" s="12"/>
      <c r="D12" s="12"/>
      <c r="E12" s="12"/>
      <c r="F12" s="13"/>
      <c r="G12" s="24">
        <f>SUM(G4:G11)</f>
        <v>3066.5</v>
      </c>
      <c r="H12" s="9"/>
    </row>
    <row r="13" spans="2:8" ht="88.5" customHeight="1" x14ac:dyDescent="0.15">
      <c r="B13" s="11" t="s">
        <v>19</v>
      </c>
      <c r="C13" s="12"/>
      <c r="D13" s="12"/>
      <c r="E13" s="12"/>
      <c r="F13" s="13"/>
      <c r="G13" s="24">
        <f>G12*8%</f>
        <v>245.32</v>
      </c>
      <c r="H13" s="9"/>
    </row>
    <row r="14" spans="2:8" ht="16.5" x14ac:dyDescent="0.15">
      <c r="B14" s="11" t="s">
        <v>10</v>
      </c>
      <c r="C14" s="12"/>
      <c r="D14" s="12"/>
      <c r="E14" s="12"/>
      <c r="F14" s="13"/>
      <c r="G14" s="24">
        <f>(SUM(G4:G11)+G13)*6%</f>
        <v>198.70920000000001</v>
      </c>
      <c r="H14" s="10"/>
    </row>
    <row r="15" spans="2:8" ht="16.5" x14ac:dyDescent="0.15">
      <c r="B15" s="11" t="s">
        <v>25</v>
      </c>
      <c r="C15" s="12"/>
      <c r="D15" s="12"/>
      <c r="E15" s="12"/>
      <c r="F15" s="13"/>
      <c r="G15" s="24">
        <f>(G12+G13+G14)</f>
        <v>3510.5291999999999</v>
      </c>
      <c r="H15" s="9"/>
    </row>
    <row r="19" spans="7:7" x14ac:dyDescent="0.15">
      <c r="G19" s="6" t="s">
        <v>0</v>
      </c>
    </row>
  </sheetData>
  <mergeCells count="8">
    <mergeCell ref="B14:F14"/>
    <mergeCell ref="B15:F15"/>
    <mergeCell ref="B1:H1"/>
    <mergeCell ref="B2:H2"/>
    <mergeCell ref="B4:B11"/>
    <mergeCell ref="C6:C9"/>
    <mergeCell ref="B12:F12"/>
    <mergeCell ref="B13:F13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"/>
  <sheetViews>
    <sheetView showGridLines="0" topLeftCell="A4" workbookViewId="0">
      <selection activeCell="B12" sqref="B12:F12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9" width="26.25" style="1" hidden="1" customWidth="1"/>
    <col min="10" max="16384" width="9" style="1"/>
  </cols>
  <sheetData>
    <row r="1" spans="2:9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9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  <c r="I2" s="3"/>
    </row>
    <row r="3" spans="2:9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  <c r="I3" s="2" t="s">
        <v>16</v>
      </c>
    </row>
    <row r="4" spans="2:9" ht="16.5" x14ac:dyDescent="0.15">
      <c r="B4" s="18" t="s">
        <v>3</v>
      </c>
      <c r="C4" s="7" t="s">
        <v>4</v>
      </c>
      <c r="D4" s="2">
        <v>1730</v>
      </c>
      <c r="E4" s="2">
        <v>1</v>
      </c>
      <c r="F4" s="2">
        <v>1</v>
      </c>
      <c r="G4" s="8">
        <f>D4*E4*F4</f>
        <v>1730</v>
      </c>
      <c r="H4" s="2" t="s">
        <v>5</v>
      </c>
      <c r="I4" s="2" t="s">
        <v>20</v>
      </c>
    </row>
    <row r="5" spans="2:9" ht="33" x14ac:dyDescent="0.15">
      <c r="B5" s="19"/>
      <c r="C5" s="18" t="s">
        <v>6</v>
      </c>
      <c r="D5" s="2">
        <v>200</v>
      </c>
      <c r="E5" s="2">
        <v>1</v>
      </c>
      <c r="F5" s="2">
        <v>2</v>
      </c>
      <c r="G5" s="8">
        <f>D5*E5*F5</f>
        <v>400</v>
      </c>
      <c r="H5" s="2" t="s">
        <v>17</v>
      </c>
      <c r="I5" s="2" t="s">
        <v>21</v>
      </c>
    </row>
    <row r="6" spans="2:9" ht="16.5" x14ac:dyDescent="0.15">
      <c r="B6" s="19"/>
      <c r="C6" s="20"/>
      <c r="D6" s="2">
        <v>300</v>
      </c>
      <c r="E6" s="2">
        <v>1</v>
      </c>
      <c r="F6" s="2">
        <v>1</v>
      </c>
      <c r="G6" s="8">
        <f t="shared" ref="G6:G7" si="0">D6*E6*F6</f>
        <v>300</v>
      </c>
      <c r="H6" s="2" t="s">
        <v>18</v>
      </c>
      <c r="I6" s="2" t="s">
        <v>22</v>
      </c>
    </row>
    <row r="7" spans="2:9" ht="16.5" x14ac:dyDescent="0.15">
      <c r="B7" s="19"/>
      <c r="C7" s="7" t="s">
        <v>7</v>
      </c>
      <c r="D7" s="2">
        <v>550</v>
      </c>
      <c r="E7" s="2">
        <v>1</v>
      </c>
      <c r="F7" s="2">
        <v>1</v>
      </c>
      <c r="G7" s="8">
        <f t="shared" si="0"/>
        <v>550</v>
      </c>
      <c r="H7" s="2"/>
      <c r="I7" s="2" t="s">
        <v>23</v>
      </c>
    </row>
    <row r="8" spans="2:9" ht="16.5" x14ac:dyDescent="0.15">
      <c r="B8" s="19"/>
      <c r="C8" s="7" t="s">
        <v>8</v>
      </c>
      <c r="D8" s="2">
        <v>600</v>
      </c>
      <c r="E8" s="2">
        <v>1</v>
      </c>
      <c r="F8" s="2">
        <v>1</v>
      </c>
      <c r="G8" s="8">
        <v>595</v>
      </c>
      <c r="H8" s="2" t="s">
        <v>5</v>
      </c>
      <c r="I8" s="2" t="s">
        <v>24</v>
      </c>
    </row>
    <row r="9" spans="2:9" ht="16.5" x14ac:dyDescent="0.15">
      <c r="B9" s="11" t="s">
        <v>1</v>
      </c>
      <c r="C9" s="12"/>
      <c r="D9" s="12"/>
      <c r="E9" s="12"/>
      <c r="F9" s="13"/>
      <c r="G9" s="4">
        <f>SUM(G4:G8)</f>
        <v>3575</v>
      </c>
      <c r="H9" s="9"/>
      <c r="I9" s="9"/>
    </row>
    <row r="10" spans="2:9" ht="88.5" customHeight="1" x14ac:dyDescent="0.15">
      <c r="B10" s="11" t="s">
        <v>19</v>
      </c>
      <c r="C10" s="12"/>
      <c r="D10" s="12"/>
      <c r="E10" s="12"/>
      <c r="F10" s="13"/>
      <c r="G10" s="4">
        <f>G9*8%</f>
        <v>286</v>
      </c>
      <c r="H10" s="9"/>
      <c r="I10" s="9"/>
    </row>
    <row r="11" spans="2:9" ht="16.5" x14ac:dyDescent="0.15">
      <c r="B11" s="11" t="s">
        <v>10</v>
      </c>
      <c r="C11" s="12"/>
      <c r="D11" s="12"/>
      <c r="E11" s="12"/>
      <c r="F11" s="13"/>
      <c r="G11" s="4">
        <f>(SUM(G4:G8)+G10)*6%</f>
        <v>231.66</v>
      </c>
      <c r="H11" s="10"/>
      <c r="I11" s="10"/>
    </row>
    <row r="12" spans="2:9" ht="16.5" x14ac:dyDescent="0.15">
      <c r="B12" s="11" t="s">
        <v>25</v>
      </c>
      <c r="C12" s="12"/>
      <c r="D12" s="12"/>
      <c r="E12" s="12"/>
      <c r="F12" s="13"/>
      <c r="G12" s="4">
        <f>(G9+G10+G11)</f>
        <v>4092.66</v>
      </c>
      <c r="H12" s="9"/>
      <c r="I12" s="9"/>
    </row>
    <row r="16" spans="2:9" x14ac:dyDescent="0.15">
      <c r="G16" s="6" t="s">
        <v>0</v>
      </c>
    </row>
  </sheetData>
  <mergeCells count="8">
    <mergeCell ref="B10:F10"/>
    <mergeCell ref="B11:F11"/>
    <mergeCell ref="B12:F12"/>
    <mergeCell ref="B9:F9"/>
    <mergeCell ref="B1:H1"/>
    <mergeCell ref="B2:H2"/>
    <mergeCell ref="B4:B8"/>
    <mergeCell ref="C5:C6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12AF-2C9A-47A9-AB2B-4A0106C43C8E}">
  <dimension ref="B1:H16"/>
  <sheetViews>
    <sheetView showGridLines="0" workbookViewId="0">
      <selection activeCell="B12" sqref="B12:F12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21"/>
      <c r="C4" s="2" t="s">
        <v>4</v>
      </c>
      <c r="D4" s="2">
        <v>1610</v>
      </c>
      <c r="E4" s="2">
        <v>1</v>
      </c>
      <c r="F4" s="2">
        <v>1</v>
      </c>
      <c r="G4" s="8">
        <f>D4*E4*F4</f>
        <v>1610</v>
      </c>
      <c r="H4" s="2"/>
    </row>
    <row r="5" spans="2:8" ht="16.5" x14ac:dyDescent="0.15">
      <c r="B5" s="19"/>
      <c r="C5" s="22" t="s">
        <v>6</v>
      </c>
      <c r="D5" s="2">
        <v>300</v>
      </c>
      <c r="E5" s="2">
        <v>1</v>
      </c>
      <c r="F5" s="2">
        <v>1</v>
      </c>
      <c r="G5" s="8">
        <f t="shared" ref="G5:G8" si="0">D5*E5*F5</f>
        <v>300</v>
      </c>
      <c r="H5" s="2" t="s">
        <v>26</v>
      </c>
    </row>
    <row r="6" spans="2:8" ht="33" x14ac:dyDescent="0.15">
      <c r="B6" s="19"/>
      <c r="C6" s="23"/>
      <c r="D6" s="2">
        <v>270</v>
      </c>
      <c r="E6" s="2">
        <v>1</v>
      </c>
      <c r="F6" s="2">
        <v>2</v>
      </c>
      <c r="G6" s="8">
        <f t="shared" si="0"/>
        <v>540</v>
      </c>
      <c r="H6" s="2" t="s">
        <v>27</v>
      </c>
    </row>
    <row r="7" spans="2:8" ht="16.5" x14ac:dyDescent="0.15">
      <c r="B7" s="19"/>
      <c r="C7" s="7" t="s">
        <v>7</v>
      </c>
      <c r="D7" s="2">
        <v>700</v>
      </c>
      <c r="E7" s="2">
        <v>1</v>
      </c>
      <c r="F7" s="2">
        <v>1</v>
      </c>
      <c r="G7" s="8">
        <f t="shared" si="0"/>
        <v>700</v>
      </c>
      <c r="H7" s="2"/>
    </row>
    <row r="8" spans="2:8" ht="16.5" x14ac:dyDescent="0.15">
      <c r="B8" s="19"/>
      <c r="C8" s="7" t="s">
        <v>8</v>
      </c>
      <c r="D8" s="2">
        <v>600</v>
      </c>
      <c r="E8" s="2">
        <v>1</v>
      </c>
      <c r="F8" s="2">
        <v>1</v>
      </c>
      <c r="G8" s="8">
        <f t="shared" si="0"/>
        <v>600</v>
      </c>
      <c r="H8" s="2" t="s">
        <v>5</v>
      </c>
    </row>
    <row r="9" spans="2:8" ht="16.5" x14ac:dyDescent="0.15">
      <c r="B9" s="11" t="s">
        <v>1</v>
      </c>
      <c r="C9" s="12"/>
      <c r="D9" s="12"/>
      <c r="E9" s="12"/>
      <c r="F9" s="13"/>
      <c r="G9" s="4">
        <f>SUM(G4:G8)</f>
        <v>3750</v>
      </c>
      <c r="H9" s="9"/>
    </row>
    <row r="10" spans="2:8" ht="88.5" customHeight="1" x14ac:dyDescent="0.15">
      <c r="B10" s="11" t="s">
        <v>19</v>
      </c>
      <c r="C10" s="12"/>
      <c r="D10" s="12"/>
      <c r="E10" s="12"/>
      <c r="F10" s="13"/>
      <c r="G10" s="4">
        <f>G9*8%</f>
        <v>300</v>
      </c>
      <c r="H10" s="9"/>
    </row>
    <row r="11" spans="2:8" ht="16.5" x14ac:dyDescent="0.15">
      <c r="B11" s="11" t="s">
        <v>10</v>
      </c>
      <c r="C11" s="12"/>
      <c r="D11" s="12"/>
      <c r="E11" s="12"/>
      <c r="F11" s="13"/>
      <c r="G11" s="4">
        <f>(SUM(G5:G8)+G10)*6%</f>
        <v>146.4</v>
      </c>
      <c r="H11" s="10"/>
    </row>
    <row r="12" spans="2:8" ht="16.5" x14ac:dyDescent="0.15">
      <c r="B12" s="11" t="s">
        <v>28</v>
      </c>
      <c r="C12" s="12"/>
      <c r="D12" s="12"/>
      <c r="E12" s="12"/>
      <c r="F12" s="13"/>
      <c r="G12" s="4">
        <f>(G9+G10+G11)</f>
        <v>4196.3999999999996</v>
      </c>
      <c r="H12" s="9"/>
    </row>
    <row r="16" spans="2:8" x14ac:dyDescent="0.15">
      <c r="G16" s="6" t="s">
        <v>0</v>
      </c>
    </row>
  </sheetData>
  <mergeCells count="8">
    <mergeCell ref="B11:F11"/>
    <mergeCell ref="B12:F12"/>
    <mergeCell ref="B1:H1"/>
    <mergeCell ref="B2:H2"/>
    <mergeCell ref="B5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7F8E-3712-4526-977E-4F6537D90106}">
  <dimension ref="B1:H16"/>
  <sheetViews>
    <sheetView showGridLines="0" workbookViewId="0">
      <selection activeCell="B10" sqref="B10:F10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21"/>
      <c r="C4" s="2" t="s">
        <v>4</v>
      </c>
      <c r="D4" s="2">
        <v>1450</v>
      </c>
      <c r="E4" s="2">
        <v>1</v>
      </c>
      <c r="F4" s="2">
        <v>1</v>
      </c>
      <c r="G4" s="8">
        <f>D4*E4*F4</f>
        <v>1450</v>
      </c>
      <c r="H4" s="2"/>
    </row>
    <row r="5" spans="2:8" ht="33" x14ac:dyDescent="0.15">
      <c r="B5" s="19"/>
      <c r="C5" s="22" t="s">
        <v>6</v>
      </c>
      <c r="D5" s="2">
        <v>300</v>
      </c>
      <c r="E5" s="2">
        <v>1</v>
      </c>
      <c r="F5" s="2">
        <v>2</v>
      </c>
      <c r="G5" s="8">
        <f>D5*E5*F5</f>
        <v>600</v>
      </c>
      <c r="H5" s="2" t="s">
        <v>17</v>
      </c>
    </row>
    <row r="6" spans="2:8" ht="33" x14ac:dyDescent="0.15">
      <c r="B6" s="19"/>
      <c r="C6" s="23"/>
      <c r="D6" s="2">
        <v>250</v>
      </c>
      <c r="E6" s="2">
        <v>1</v>
      </c>
      <c r="F6" s="2">
        <v>2</v>
      </c>
      <c r="G6" s="8">
        <f t="shared" ref="G6:G8" si="0">D6*E6*F6</f>
        <v>500</v>
      </c>
      <c r="H6" s="2" t="s">
        <v>27</v>
      </c>
    </row>
    <row r="7" spans="2:8" ht="16.5" x14ac:dyDescent="0.15">
      <c r="B7" s="19"/>
      <c r="C7" s="7" t="s">
        <v>7</v>
      </c>
      <c r="D7" s="2">
        <v>700</v>
      </c>
      <c r="E7" s="2">
        <v>1</v>
      </c>
      <c r="F7" s="2">
        <v>1</v>
      </c>
      <c r="G7" s="8">
        <f t="shared" si="0"/>
        <v>700</v>
      </c>
      <c r="H7" s="2"/>
    </row>
    <row r="8" spans="2:8" ht="16.5" x14ac:dyDescent="0.15">
      <c r="B8" s="19"/>
      <c r="C8" s="7" t="s">
        <v>8</v>
      </c>
      <c r="D8" s="2">
        <v>600</v>
      </c>
      <c r="E8" s="2">
        <v>1</v>
      </c>
      <c r="F8" s="2">
        <v>1</v>
      </c>
      <c r="G8" s="8">
        <f t="shared" si="0"/>
        <v>600</v>
      </c>
      <c r="H8" s="2" t="s">
        <v>5</v>
      </c>
    </row>
    <row r="9" spans="2:8" ht="16.5" x14ac:dyDescent="0.15">
      <c r="B9" s="11" t="s">
        <v>1</v>
      </c>
      <c r="C9" s="12"/>
      <c r="D9" s="12"/>
      <c r="E9" s="12"/>
      <c r="F9" s="13"/>
      <c r="G9" s="4">
        <f>SUM(G4:G8)</f>
        <v>3850</v>
      </c>
      <c r="H9" s="9"/>
    </row>
    <row r="10" spans="2:8" ht="88.5" customHeight="1" x14ac:dyDescent="0.15">
      <c r="B10" s="11" t="s">
        <v>19</v>
      </c>
      <c r="C10" s="12"/>
      <c r="D10" s="12"/>
      <c r="E10" s="12"/>
      <c r="F10" s="13"/>
      <c r="G10" s="4">
        <f>G9*8%</f>
        <v>308</v>
      </c>
      <c r="H10" s="9"/>
    </row>
    <row r="11" spans="2:8" ht="16.5" x14ac:dyDescent="0.15">
      <c r="B11" s="11" t="s">
        <v>10</v>
      </c>
      <c r="C11" s="12"/>
      <c r="D11" s="12"/>
      <c r="E11" s="12"/>
      <c r="F11" s="13"/>
      <c r="G11" s="4">
        <f>(SUM(G5:G8)+G10)*6%</f>
        <v>162.47999999999999</v>
      </c>
      <c r="H11" s="10"/>
    </row>
    <row r="12" spans="2:8" ht="16.5" x14ac:dyDescent="0.15">
      <c r="B12" s="11" t="s">
        <v>28</v>
      </c>
      <c r="C12" s="12"/>
      <c r="D12" s="12"/>
      <c r="E12" s="12"/>
      <c r="F12" s="13"/>
      <c r="G12" s="4">
        <f>(G9+G10+G11)</f>
        <v>4320.4799999999996</v>
      </c>
      <c r="H12" s="9"/>
    </row>
    <row r="16" spans="2:8" x14ac:dyDescent="0.15">
      <c r="G16" s="6" t="s">
        <v>0</v>
      </c>
    </row>
  </sheetData>
  <mergeCells count="8">
    <mergeCell ref="B11:F11"/>
    <mergeCell ref="B12:F12"/>
    <mergeCell ref="B1:H1"/>
    <mergeCell ref="B2:H2"/>
    <mergeCell ref="B5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D607-B41D-43F4-9F43-F0375A6C1636}">
  <dimension ref="B1:H16"/>
  <sheetViews>
    <sheetView showGridLines="0" workbookViewId="0">
      <selection activeCell="G10" sqref="G10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21"/>
      <c r="C4" s="2" t="s">
        <v>29</v>
      </c>
      <c r="D4" s="2">
        <v>1660</v>
      </c>
      <c r="E4" s="2">
        <v>1</v>
      </c>
      <c r="F4" s="2">
        <v>1</v>
      </c>
      <c r="G4" s="8">
        <f>D4*E4*F4</f>
        <v>1660</v>
      </c>
      <c r="H4" s="2"/>
    </row>
    <row r="5" spans="2:8" ht="33" x14ac:dyDescent="0.15">
      <c r="B5" s="19"/>
      <c r="C5" s="22" t="s">
        <v>6</v>
      </c>
      <c r="D5" s="2">
        <v>300</v>
      </c>
      <c r="E5" s="2">
        <v>1</v>
      </c>
      <c r="F5" s="2">
        <v>2</v>
      </c>
      <c r="G5" s="8">
        <f>D5*E5*F5</f>
        <v>600</v>
      </c>
      <c r="H5" s="2" t="s">
        <v>17</v>
      </c>
    </row>
    <row r="6" spans="2:8" ht="16.5" x14ac:dyDescent="0.15">
      <c r="B6" s="19"/>
      <c r="C6" s="23"/>
      <c r="D6" s="2">
        <v>270</v>
      </c>
      <c r="E6" s="2">
        <v>1</v>
      </c>
      <c r="F6" s="2">
        <v>1</v>
      </c>
      <c r="G6" s="8">
        <f t="shared" ref="G6:G8" si="0">D6*E6*F6</f>
        <v>270</v>
      </c>
      <c r="H6" s="2" t="s">
        <v>18</v>
      </c>
    </row>
    <row r="7" spans="2:8" ht="16.5" x14ac:dyDescent="0.15">
      <c r="B7" s="19"/>
      <c r="C7" s="7" t="s">
        <v>7</v>
      </c>
      <c r="D7" s="2">
        <v>700</v>
      </c>
      <c r="E7" s="2">
        <v>1</v>
      </c>
      <c r="F7" s="2">
        <v>1</v>
      </c>
      <c r="G7" s="8">
        <f t="shared" si="0"/>
        <v>700</v>
      </c>
      <c r="H7" s="2"/>
    </row>
    <row r="8" spans="2:8" ht="16.5" x14ac:dyDescent="0.15">
      <c r="B8" s="19"/>
      <c r="C8" s="7" t="s">
        <v>8</v>
      </c>
      <c r="D8" s="2">
        <v>600</v>
      </c>
      <c r="E8" s="2">
        <v>1</v>
      </c>
      <c r="F8" s="2">
        <v>1</v>
      </c>
      <c r="G8" s="8">
        <f t="shared" si="0"/>
        <v>600</v>
      </c>
      <c r="H8" s="2" t="s">
        <v>5</v>
      </c>
    </row>
    <row r="9" spans="2:8" ht="16.5" x14ac:dyDescent="0.15">
      <c r="B9" s="11" t="s">
        <v>1</v>
      </c>
      <c r="C9" s="12"/>
      <c r="D9" s="12"/>
      <c r="E9" s="12"/>
      <c r="F9" s="13"/>
      <c r="G9" s="4">
        <f>SUM(G4:G8)</f>
        <v>3830</v>
      </c>
      <c r="H9" s="9"/>
    </row>
    <row r="10" spans="2:8" ht="88.5" customHeight="1" x14ac:dyDescent="0.15">
      <c r="B10" s="11" t="s">
        <v>19</v>
      </c>
      <c r="C10" s="12"/>
      <c r="D10" s="12"/>
      <c r="E10" s="12"/>
      <c r="F10" s="13"/>
      <c r="G10" s="4">
        <f>G9*8%</f>
        <v>306.40000000000003</v>
      </c>
      <c r="H10" s="9"/>
    </row>
    <row r="11" spans="2:8" ht="16.5" x14ac:dyDescent="0.15">
      <c r="B11" s="11" t="s">
        <v>10</v>
      </c>
      <c r="C11" s="12"/>
      <c r="D11" s="12"/>
      <c r="E11" s="12"/>
      <c r="F11" s="13"/>
      <c r="G11" s="4">
        <f>(SUM(G5:G8)+G10)*6%</f>
        <v>148.584</v>
      </c>
      <c r="H11" s="10"/>
    </row>
    <row r="12" spans="2:8" ht="16.5" x14ac:dyDescent="0.15">
      <c r="B12" s="11" t="s">
        <v>28</v>
      </c>
      <c r="C12" s="12"/>
      <c r="D12" s="12"/>
      <c r="E12" s="12"/>
      <c r="F12" s="13"/>
      <c r="G12" s="4">
        <f>(G9+G10+G11)</f>
        <v>4284.9839999999995</v>
      </c>
      <c r="H12" s="9"/>
    </row>
    <row r="16" spans="2:8" x14ac:dyDescent="0.15">
      <c r="G16" s="6" t="s">
        <v>0</v>
      </c>
    </row>
  </sheetData>
  <mergeCells count="8">
    <mergeCell ref="B11:F11"/>
    <mergeCell ref="B12:F12"/>
    <mergeCell ref="B1:H1"/>
    <mergeCell ref="B2:H2"/>
    <mergeCell ref="B5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6679-BEAA-42F4-8914-AD36AF2BD679}">
  <sheetPr>
    <pageSetUpPr fitToPage="1"/>
  </sheetPr>
  <dimension ref="B1:H16"/>
  <sheetViews>
    <sheetView showGridLines="0" topLeftCell="A7" workbookViewId="0">
      <selection activeCell="G20" sqref="G20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0</v>
      </c>
      <c r="E4" s="2">
        <v>1</v>
      </c>
      <c r="F4" s="2">
        <v>1</v>
      </c>
      <c r="G4" s="8">
        <f>D4*E4*F4</f>
        <v>0</v>
      </c>
      <c r="H4" s="2" t="s">
        <v>5</v>
      </c>
    </row>
    <row r="5" spans="2:8" ht="33" x14ac:dyDescent="0.15">
      <c r="B5" s="19"/>
      <c r="C5" s="18" t="s">
        <v>6</v>
      </c>
      <c r="D5" s="2">
        <v>0</v>
      </c>
      <c r="E5" s="2">
        <v>1</v>
      </c>
      <c r="F5" s="2">
        <v>2</v>
      </c>
      <c r="G5" s="8">
        <f>D5*E5*F5</f>
        <v>0</v>
      </c>
      <c r="H5" s="2" t="s">
        <v>17</v>
      </c>
    </row>
    <row r="6" spans="2:8" ht="16.5" x14ac:dyDescent="0.15">
      <c r="B6" s="19"/>
      <c r="C6" s="20"/>
      <c r="D6" s="2">
        <v>0</v>
      </c>
      <c r="E6" s="2">
        <v>1</v>
      </c>
      <c r="F6" s="2">
        <v>1</v>
      </c>
      <c r="G6" s="8">
        <f t="shared" ref="G6:G8" si="0">D6*E6*F6</f>
        <v>0</v>
      </c>
      <c r="H6" s="2" t="s">
        <v>18</v>
      </c>
    </row>
    <row r="7" spans="2:8" ht="16.5" x14ac:dyDescent="0.15">
      <c r="B7" s="19"/>
      <c r="C7" s="7" t="s">
        <v>7</v>
      </c>
      <c r="D7" s="2">
        <v>0</v>
      </c>
      <c r="E7" s="2">
        <v>1</v>
      </c>
      <c r="F7" s="2">
        <v>1</v>
      </c>
      <c r="G7" s="8">
        <f t="shared" si="0"/>
        <v>0</v>
      </c>
      <c r="H7" s="2"/>
    </row>
    <row r="8" spans="2:8" ht="16.5" x14ac:dyDescent="0.15">
      <c r="B8" s="19"/>
      <c r="C8" s="7" t="s">
        <v>8</v>
      </c>
      <c r="D8" s="2">
        <v>179</v>
      </c>
      <c r="E8" s="2">
        <v>1</v>
      </c>
      <c r="F8" s="2">
        <v>1</v>
      </c>
      <c r="G8" s="8">
        <f t="shared" si="0"/>
        <v>179</v>
      </c>
      <c r="H8" s="2" t="s">
        <v>5</v>
      </c>
    </row>
    <row r="9" spans="2:8" ht="16.5" x14ac:dyDescent="0.15">
      <c r="B9" s="11" t="s">
        <v>1</v>
      </c>
      <c r="C9" s="12"/>
      <c r="D9" s="12"/>
      <c r="E9" s="12"/>
      <c r="F9" s="13"/>
      <c r="G9" s="4">
        <f>SUM(G4:G8)</f>
        <v>179</v>
      </c>
      <c r="H9" s="9"/>
    </row>
    <row r="10" spans="2:8" ht="88.5" customHeight="1" x14ac:dyDescent="0.15">
      <c r="B10" s="11" t="s">
        <v>19</v>
      </c>
      <c r="C10" s="12"/>
      <c r="D10" s="12"/>
      <c r="E10" s="12"/>
      <c r="F10" s="13"/>
      <c r="G10" s="4">
        <f>G9*8%</f>
        <v>14.32</v>
      </c>
      <c r="H10" s="9"/>
    </row>
    <row r="11" spans="2:8" ht="16.5" x14ac:dyDescent="0.15">
      <c r="B11" s="11" t="s">
        <v>10</v>
      </c>
      <c r="C11" s="12"/>
      <c r="D11" s="12"/>
      <c r="E11" s="12"/>
      <c r="F11" s="13"/>
      <c r="G11" s="4">
        <f>(SUM(G4:G8)+G10)*6%</f>
        <v>11.5992</v>
      </c>
      <c r="H11" s="10"/>
    </row>
    <row r="12" spans="2:8" ht="16.5" x14ac:dyDescent="0.15">
      <c r="B12" s="11" t="s">
        <v>25</v>
      </c>
      <c r="C12" s="12"/>
      <c r="D12" s="12"/>
      <c r="E12" s="12"/>
      <c r="F12" s="13"/>
      <c r="G12" s="4">
        <f>(G9+G10+G11)</f>
        <v>204.91919999999999</v>
      </c>
      <c r="H12" s="9"/>
    </row>
    <row r="16" spans="2:8" x14ac:dyDescent="0.15">
      <c r="G16" s="6" t="s">
        <v>0</v>
      </c>
    </row>
  </sheetData>
  <mergeCells count="8">
    <mergeCell ref="B11:F11"/>
    <mergeCell ref="B12:F12"/>
    <mergeCell ref="B1:H1"/>
    <mergeCell ref="B2:H2"/>
    <mergeCell ref="B4:B8"/>
    <mergeCell ref="C5:C6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8407-8C96-4066-976A-FF55677099CE}">
  <dimension ref="B1:H15"/>
  <sheetViews>
    <sheetView showGridLines="0" workbookViewId="0">
      <selection activeCell="G9" sqref="G9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2660</v>
      </c>
      <c r="E4" s="2">
        <v>1</v>
      </c>
      <c r="F4" s="2">
        <v>1</v>
      </c>
      <c r="G4" s="8">
        <f>D4*E4*F4</f>
        <v>2660</v>
      </c>
      <c r="H4" s="2" t="s">
        <v>5</v>
      </c>
    </row>
    <row r="5" spans="2:8" ht="33" x14ac:dyDescent="0.15">
      <c r="B5" s="19"/>
      <c r="C5" s="21" t="s">
        <v>6</v>
      </c>
      <c r="D5" s="2">
        <v>1200</v>
      </c>
      <c r="E5" s="2">
        <v>1</v>
      </c>
      <c r="F5" s="2">
        <v>2</v>
      </c>
      <c r="G5" s="8">
        <f>D5*E5*F5</f>
        <v>2400</v>
      </c>
      <c r="H5" s="2" t="s">
        <v>17</v>
      </c>
    </row>
    <row r="6" spans="2:8" ht="16.5" x14ac:dyDescent="0.15">
      <c r="B6" s="19"/>
      <c r="C6" s="7" t="s">
        <v>7</v>
      </c>
      <c r="D6" s="2">
        <v>700</v>
      </c>
      <c r="E6" s="2">
        <v>1</v>
      </c>
      <c r="F6" s="2">
        <v>1</v>
      </c>
      <c r="G6" s="8">
        <f t="shared" ref="G6:G7" si="0">D6*E6*F6</f>
        <v>700</v>
      </c>
      <c r="H6" s="2"/>
    </row>
    <row r="7" spans="2:8" ht="16.5" x14ac:dyDescent="0.15">
      <c r="B7" s="19"/>
      <c r="C7" s="7" t="s">
        <v>8</v>
      </c>
      <c r="D7" s="2">
        <v>0</v>
      </c>
      <c r="E7" s="2">
        <v>1</v>
      </c>
      <c r="F7" s="2">
        <v>1</v>
      </c>
      <c r="G7" s="8">
        <f t="shared" si="0"/>
        <v>0</v>
      </c>
      <c r="H7" s="2" t="s">
        <v>5</v>
      </c>
    </row>
    <row r="8" spans="2:8" ht="16.5" x14ac:dyDescent="0.15">
      <c r="B8" s="11" t="s">
        <v>1</v>
      </c>
      <c r="C8" s="12"/>
      <c r="D8" s="12"/>
      <c r="E8" s="12"/>
      <c r="F8" s="13"/>
      <c r="G8" s="4">
        <f>SUM(G4:G7)</f>
        <v>5760</v>
      </c>
      <c r="H8" s="9"/>
    </row>
    <row r="9" spans="2:8" ht="88.5" customHeight="1" x14ac:dyDescent="0.15">
      <c r="B9" s="11" t="s">
        <v>19</v>
      </c>
      <c r="C9" s="12"/>
      <c r="D9" s="12"/>
      <c r="E9" s="12"/>
      <c r="F9" s="13"/>
      <c r="G9" s="4">
        <f>G8*8%</f>
        <v>460.8</v>
      </c>
      <c r="H9" s="9"/>
    </row>
    <row r="10" spans="2:8" ht="16.5" x14ac:dyDescent="0.15">
      <c r="B10" s="11" t="s">
        <v>10</v>
      </c>
      <c r="C10" s="12"/>
      <c r="D10" s="12"/>
      <c r="E10" s="12"/>
      <c r="F10" s="13"/>
      <c r="G10" s="4">
        <f>(G9+G8)*6%</f>
        <v>373.24799999999999</v>
      </c>
      <c r="H10" s="10"/>
    </row>
    <row r="11" spans="2:8" ht="16.5" x14ac:dyDescent="0.15">
      <c r="B11" s="11" t="s">
        <v>25</v>
      </c>
      <c r="C11" s="12"/>
      <c r="D11" s="12"/>
      <c r="E11" s="12"/>
      <c r="F11" s="13"/>
      <c r="G11" s="4">
        <f>(G8+G9+G10)</f>
        <v>6594.0479999999998</v>
      </c>
      <c r="H11" s="9"/>
    </row>
    <row r="15" spans="2:8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E949-9FF4-4A31-90AF-ECBC0319033B}">
  <sheetPr>
    <pageSetUpPr fitToPage="1"/>
  </sheetPr>
  <dimension ref="B1:H15"/>
  <sheetViews>
    <sheetView showGridLines="0" workbookViewId="0">
      <selection activeCell="G9" sqref="G9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3330</v>
      </c>
      <c r="E4" s="2">
        <v>1</v>
      </c>
      <c r="F4" s="2">
        <v>1</v>
      </c>
      <c r="G4" s="8">
        <f>D4*E4*F4</f>
        <v>3330</v>
      </c>
      <c r="H4" s="2"/>
    </row>
    <row r="5" spans="2:8" ht="33" x14ac:dyDescent="0.15">
      <c r="B5" s="19"/>
      <c r="C5" s="21" t="s">
        <v>6</v>
      </c>
      <c r="D5" s="2">
        <v>270</v>
      </c>
      <c r="E5" s="2">
        <v>1</v>
      </c>
      <c r="F5" s="2">
        <v>2</v>
      </c>
      <c r="G5" s="8">
        <f>D5*E5*F5</f>
        <v>540</v>
      </c>
      <c r="H5" s="2" t="s">
        <v>30</v>
      </c>
    </row>
    <row r="6" spans="2:8" ht="16.5" x14ac:dyDescent="0.15">
      <c r="B6" s="19"/>
      <c r="C6" s="7" t="s">
        <v>7</v>
      </c>
      <c r="D6" s="2">
        <v>500</v>
      </c>
      <c r="E6" s="2">
        <v>1</v>
      </c>
      <c r="F6" s="2">
        <v>1</v>
      </c>
      <c r="G6" s="8">
        <f t="shared" ref="G6:G7" si="0">D6*E6*F6</f>
        <v>500</v>
      </c>
      <c r="H6" s="2"/>
    </row>
    <row r="7" spans="2:8" ht="16.5" x14ac:dyDescent="0.15">
      <c r="B7" s="19"/>
      <c r="C7" s="7" t="s">
        <v>8</v>
      </c>
      <c r="D7" s="2">
        <v>0</v>
      </c>
      <c r="E7" s="2">
        <v>1</v>
      </c>
      <c r="F7" s="2">
        <v>1</v>
      </c>
      <c r="G7" s="8">
        <f t="shared" si="0"/>
        <v>0</v>
      </c>
      <c r="H7" s="2" t="s">
        <v>5</v>
      </c>
    </row>
    <row r="8" spans="2:8" ht="16.5" x14ac:dyDescent="0.15">
      <c r="B8" s="11" t="s">
        <v>1</v>
      </c>
      <c r="C8" s="12"/>
      <c r="D8" s="12"/>
      <c r="E8" s="12"/>
      <c r="F8" s="13"/>
      <c r="G8" s="4">
        <f>SUM(G4:G7)</f>
        <v>4370</v>
      </c>
      <c r="H8" s="9"/>
    </row>
    <row r="9" spans="2:8" ht="88.5" customHeight="1" x14ac:dyDescent="0.15">
      <c r="B9" s="11" t="s">
        <v>19</v>
      </c>
      <c r="C9" s="12"/>
      <c r="D9" s="12"/>
      <c r="E9" s="12"/>
      <c r="F9" s="13"/>
      <c r="G9" s="4">
        <f>G8*8%</f>
        <v>349.6</v>
      </c>
      <c r="H9" s="9"/>
    </row>
    <row r="10" spans="2:8" ht="16.5" x14ac:dyDescent="0.15">
      <c r="B10" s="11" t="s">
        <v>10</v>
      </c>
      <c r="C10" s="12"/>
      <c r="D10" s="12"/>
      <c r="E10" s="12"/>
      <c r="F10" s="13"/>
      <c r="G10" s="4">
        <f>(SUM(G4:G7)+G9)*6%</f>
        <v>283.17599999999999</v>
      </c>
      <c r="H10" s="10"/>
    </row>
    <row r="11" spans="2:8" ht="16.5" x14ac:dyDescent="0.15">
      <c r="B11" s="11" t="s">
        <v>25</v>
      </c>
      <c r="C11" s="12"/>
      <c r="D11" s="12"/>
      <c r="E11" s="12"/>
      <c r="F11" s="13"/>
      <c r="G11" s="4">
        <f>(G8+G9+G10)</f>
        <v>5002.7760000000007</v>
      </c>
      <c r="H11" s="9"/>
    </row>
    <row r="15" spans="2:8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1EB5-0810-4009-877C-90D76F7E5A02}">
  <sheetPr>
    <pageSetUpPr fitToPage="1"/>
  </sheetPr>
  <dimension ref="B1:H15"/>
  <sheetViews>
    <sheetView showGridLines="0" topLeftCell="A4" workbookViewId="0">
      <selection activeCell="G13" sqref="G13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6" customWidth="1"/>
    <col min="8" max="8" width="26.25" style="1" customWidth="1"/>
    <col min="9" max="16384" width="9" style="1"/>
  </cols>
  <sheetData>
    <row r="1" spans="2:8" ht="21.75" customHeight="1" x14ac:dyDescent="0.15">
      <c r="B1" s="14" t="s">
        <v>9</v>
      </c>
      <c r="C1" s="15"/>
      <c r="D1" s="15"/>
      <c r="E1" s="15"/>
      <c r="F1" s="15"/>
      <c r="G1" s="15"/>
      <c r="H1" s="15"/>
    </row>
    <row r="2" spans="2:8" customFormat="1" ht="18.75" customHeight="1" x14ac:dyDescent="0.15">
      <c r="B2" s="16" t="s">
        <v>2</v>
      </c>
      <c r="C2" s="17"/>
      <c r="D2" s="17"/>
      <c r="E2" s="17"/>
      <c r="F2" s="17"/>
      <c r="G2" s="17"/>
      <c r="H2" s="17"/>
    </row>
    <row r="3" spans="2:8" ht="16.5" x14ac:dyDescent="0.15">
      <c r="B3" s="2"/>
      <c r="C3" s="2" t="s">
        <v>11</v>
      </c>
      <c r="D3" s="2" t="s">
        <v>12</v>
      </c>
      <c r="E3" s="2" t="s">
        <v>14</v>
      </c>
      <c r="F3" s="2" t="s">
        <v>13</v>
      </c>
      <c r="G3" s="8" t="s">
        <v>15</v>
      </c>
      <c r="H3" s="2" t="s">
        <v>16</v>
      </c>
    </row>
    <row r="4" spans="2:8" ht="16.5" x14ac:dyDescent="0.15">
      <c r="B4" s="18" t="s">
        <v>3</v>
      </c>
      <c r="C4" s="7" t="s">
        <v>4</v>
      </c>
      <c r="D4" s="2">
        <v>4460</v>
      </c>
      <c r="E4" s="2">
        <v>1</v>
      </c>
      <c r="F4" s="2">
        <v>1</v>
      </c>
      <c r="G4" s="8">
        <f>D4*E4*F4</f>
        <v>4460</v>
      </c>
      <c r="H4" s="2"/>
    </row>
    <row r="5" spans="2:8" ht="66" x14ac:dyDescent="0.15">
      <c r="B5" s="19"/>
      <c r="C5" s="21" t="s">
        <v>6</v>
      </c>
      <c r="D5" s="2">
        <v>1040</v>
      </c>
      <c r="E5" s="2">
        <v>1</v>
      </c>
      <c r="F5" s="2">
        <v>1</v>
      </c>
      <c r="G5" s="8">
        <f>D5*E5*F5</f>
        <v>1040</v>
      </c>
      <c r="H5" s="2" t="s">
        <v>31</v>
      </c>
    </row>
    <row r="6" spans="2:8" ht="16.5" x14ac:dyDescent="0.15">
      <c r="B6" s="19"/>
      <c r="C6" s="7" t="s">
        <v>7</v>
      </c>
      <c r="D6" s="2">
        <v>0</v>
      </c>
      <c r="E6" s="2">
        <v>0</v>
      </c>
      <c r="F6" s="2">
        <v>0</v>
      </c>
      <c r="G6" s="8">
        <f t="shared" ref="G6:G7" si="0">D6*E6*F6</f>
        <v>0</v>
      </c>
      <c r="H6" s="2"/>
    </row>
    <row r="7" spans="2:8" ht="16.5" x14ac:dyDescent="0.15">
      <c r="B7" s="19"/>
      <c r="C7" s="7" t="s">
        <v>8</v>
      </c>
      <c r="D7" s="2">
        <v>600</v>
      </c>
      <c r="E7" s="2">
        <v>1</v>
      </c>
      <c r="F7" s="2">
        <v>1</v>
      </c>
      <c r="G7" s="8">
        <f t="shared" si="0"/>
        <v>600</v>
      </c>
      <c r="H7" s="2" t="s">
        <v>5</v>
      </c>
    </row>
    <row r="8" spans="2:8" ht="16.5" x14ac:dyDescent="0.15">
      <c r="B8" s="11" t="s">
        <v>1</v>
      </c>
      <c r="C8" s="12"/>
      <c r="D8" s="12"/>
      <c r="E8" s="12"/>
      <c r="F8" s="13"/>
      <c r="G8" s="4">
        <f>SUM(G4:G7)</f>
        <v>6100</v>
      </c>
      <c r="H8" s="9"/>
    </row>
    <row r="9" spans="2:8" ht="88.5" customHeight="1" x14ac:dyDescent="0.15">
      <c r="B9" s="11" t="s">
        <v>19</v>
      </c>
      <c r="C9" s="12"/>
      <c r="D9" s="12"/>
      <c r="E9" s="12"/>
      <c r="F9" s="13"/>
      <c r="G9" s="4">
        <f>G8*8%</f>
        <v>488</v>
      </c>
      <c r="H9" s="9"/>
    </row>
    <row r="10" spans="2:8" ht="16.5" x14ac:dyDescent="0.15">
      <c r="B10" s="11" t="s">
        <v>10</v>
      </c>
      <c r="C10" s="12"/>
      <c r="D10" s="12"/>
      <c r="E10" s="12"/>
      <c r="F10" s="13"/>
      <c r="G10" s="4">
        <f>(SUM(G4:G7)+G9)*6%</f>
        <v>395.28</v>
      </c>
      <c r="H10" s="10"/>
    </row>
    <row r="11" spans="2:8" ht="16.5" x14ac:dyDescent="0.15">
      <c r="B11" s="11" t="s">
        <v>25</v>
      </c>
      <c r="C11" s="12"/>
      <c r="D11" s="12"/>
      <c r="E11" s="12"/>
      <c r="F11" s="13"/>
      <c r="G11" s="4">
        <f>(G8+G9+G10)</f>
        <v>6983.28</v>
      </c>
      <c r="H11" s="9"/>
    </row>
    <row r="15" spans="2:8" x14ac:dyDescent="0.15">
      <c r="G15" s="6" t="s">
        <v>0</v>
      </c>
    </row>
  </sheetData>
  <mergeCells count="7">
    <mergeCell ref="B11:F11"/>
    <mergeCell ref="B1:H1"/>
    <mergeCell ref="B2:H2"/>
    <mergeCell ref="B4:B7"/>
    <mergeCell ref="B8:F8"/>
    <mergeCell ref="B9:F9"/>
    <mergeCell ref="B10:F10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Sheet13</vt:lpstr>
      <vt:lpstr>0609 南昌</vt:lpstr>
      <vt:lpstr>0615 湖北 -樊友本</vt:lpstr>
      <vt:lpstr>0615 湖北-吴国洋</vt:lpstr>
      <vt:lpstr>0615 湖北-王宇</vt:lpstr>
      <vt:lpstr>0616 长沙</vt:lpstr>
      <vt:lpstr>0627 福建</vt:lpstr>
      <vt:lpstr>0629 云南</vt:lpstr>
      <vt:lpstr>0720 西宁</vt:lpstr>
      <vt:lpstr>0728 重庆</vt:lpstr>
      <vt:lpstr>0804 合肥</vt:lpstr>
      <vt:lpstr>0831 山西</vt:lpstr>
      <vt:lpstr>1019 山西</vt:lpstr>
      <vt:lpstr>1104 江西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2018-07-04T04:07:17Z</cp:lastPrinted>
  <dcterms:created xsi:type="dcterms:W3CDTF">2017-10-01T03:01:47Z</dcterms:created>
  <dcterms:modified xsi:type="dcterms:W3CDTF">2018-12-10T02:12:55Z</dcterms:modified>
</cp:coreProperties>
</file>