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HR报销OA+明细\"/>
    </mc:Choice>
  </mc:AlternateContent>
  <bookViews>
    <workbookView xWindow="0" yWindow="0" windowWidth="27120" windowHeight="17360" activeTab="1"/>
  </bookViews>
  <sheets>
    <sheet name="员工差旅明细" sheetId="2" r:id="rId1"/>
    <sheet name="员工报销明细" sheetId="3" r:id="rId2"/>
    <sheet name="淘宝截图" sheetId="5" r:id="rId3"/>
    <sheet name="Sheet1" sheetId="6" r:id="rId4"/>
  </sheets>
  <definedNames>
    <definedName name="_xlnm.Print_Area" localSheetId="0">员工差旅明细!$A$1:$K$34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G15" i="2" l="1"/>
  <c r="G16" i="2"/>
  <c r="G17" i="2"/>
  <c r="G18" i="2"/>
  <c r="G19" i="2"/>
  <c r="G20" i="2"/>
  <c r="G21" i="2"/>
  <c r="G22" i="2"/>
  <c r="G23" i="2"/>
  <c r="G24" i="2"/>
  <c r="G14" i="2" l="1"/>
  <c r="H32" i="3" l="1"/>
  <c r="H33" i="3"/>
  <c r="G25" i="2" l="1"/>
  <c r="H33" i="6" l="1"/>
  <c r="D34" i="6"/>
  <c r="C26" i="6" l="1"/>
  <c r="E23" i="6" l="1"/>
  <c r="H31" i="3" l="1"/>
  <c r="H30" i="3"/>
  <c r="H29" i="3"/>
  <c r="H66" i="3" l="1"/>
  <c r="A20" i="6"/>
  <c r="H26" i="3"/>
  <c r="H27" i="3"/>
  <c r="H28" i="3"/>
  <c r="H65" i="3"/>
  <c r="O14" i="5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26" i="2"/>
  <c r="G27" i="2"/>
  <c r="G28" i="2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 s="1"/>
  <c r="E17" i="3"/>
  <c r="E21" i="3" s="1"/>
  <c r="E22" i="3"/>
  <c r="E24" i="3" s="1"/>
  <c r="E25" i="3"/>
  <c r="E37" i="3" s="1"/>
  <c r="E38" i="3"/>
  <c r="E42" i="3"/>
  <c r="E43" i="3"/>
  <c r="E47" i="3" s="1"/>
  <c r="E48" i="3"/>
  <c r="E50" i="3" s="1"/>
  <c r="E51" i="3"/>
  <c r="E54" i="3" s="1"/>
  <c r="E55" i="3"/>
  <c r="E68" i="3" s="1"/>
  <c r="D69" i="3"/>
  <c r="I29" i="2"/>
  <c r="G32" i="2"/>
  <c r="H29" i="2"/>
  <c r="B32" i="2" s="1"/>
  <c r="K32" i="2" s="1"/>
  <c r="G69" i="3"/>
  <c r="G74" i="3" s="1"/>
  <c r="G29" i="2"/>
  <c r="H13" i="3" l="1"/>
  <c r="H42" i="3"/>
  <c r="H24" i="3"/>
  <c r="H21" i="3"/>
  <c r="H68" i="3"/>
  <c r="H37" i="3"/>
  <c r="F69" i="3"/>
  <c r="E74" i="3" s="1"/>
  <c r="H50" i="3"/>
  <c r="E69" i="3"/>
  <c r="A74" i="3" s="1"/>
  <c r="H54" i="3"/>
  <c r="H47" i="3"/>
  <c r="H69" i="3" l="1"/>
  <c r="C74" i="3" s="1"/>
  <c r="I74" i="3" s="1"/>
</calcChain>
</file>

<file path=xl/sharedStrings.xml><?xml version="1.0" encoding="utf-8"?>
<sst xmlns="http://schemas.openxmlformats.org/spreadsheetml/2006/main" count="110" uniqueCount="108">
  <si>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</si>
  <si>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</si>
  <si>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</si>
  <si>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</si>
  <si>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</si>
  <si>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</si>
  <si>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</si>
  <si>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</si>
  <si>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</si>
  <si>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</si>
  <si>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</si>
  <si>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</si>
  <si>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</si>
  <si>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</si>
  <si>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</si>
  <si>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</si>
  <si>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</si>
  <si>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</si>
  <si>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</si>
  <si>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</si>
  <si>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</si>
  <si>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</si>
  <si>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</si>
  <si>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</si>
  <si>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</si>
  <si>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</si>
  <si>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</si>
  <si>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</si>
  <si>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</si>
  <si>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</si>
  <si>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</si>
  <si>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</si>
  <si>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</si>
  <si>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</si>
  <si>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</si>
  <si>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</si>
  <si>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</si>
  <si>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</si>
  <si>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</si>
  <si>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</si>
  <si>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</si>
  <si>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</si>
  <si>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</si>
  <si>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</si>
  <si>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</si>
  <si>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</si>
  <si>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</si>
  <si>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</si>
  <si>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</si>
  <si>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</si>
  <si>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</si>
  <si>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</si>
  <si>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</si>
  <si>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</si>
  <si>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</si>
  <si>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</si>
  <si>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</si>
  <si>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</si>
  <si>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</si>
  <si>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</si>
  <si>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</si>
  <si>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</si>
  <si>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</si>
  <si>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</si>
  <si>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</si>
  <si>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</si>
  <si>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</si>
  <si>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</si>
  <si>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</si>
  <si>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</si>
  <si>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</si>
  <si>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</si>
  <si>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</si>
  <si>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</si>
  <si>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</si>
  <si>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</si>
  <si>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</si>
  <si>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</si>
  <si>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上海</t>
    <phoneticPr fontId="1" type="noConversion"/>
  </si>
  <si>
    <t>上海事业部</t>
    <phoneticPr fontId="1" type="noConversion"/>
  </si>
  <si>
    <t>会议日期：</t>
    <phoneticPr fontId="1" type="noConversion"/>
  </si>
  <si>
    <t>【借款报销单】</t>
    <phoneticPr fontId="1" type="noConversion"/>
  </si>
  <si>
    <t>项目助理</t>
    <phoneticPr fontId="1" type="noConversion"/>
  </si>
  <si>
    <t>陈佳伟</t>
    <phoneticPr fontId="1" type="noConversion"/>
  </si>
  <si>
    <t>小黄人存钱罐</t>
    <phoneticPr fontId="1" type="noConversion"/>
  </si>
  <si>
    <t>品名</t>
    <phoneticPr fontId="1" type="noConversion"/>
  </si>
  <si>
    <t>孔明锁套装</t>
    <phoneticPr fontId="1" type="noConversion"/>
  </si>
  <si>
    <t>肥皂</t>
    <phoneticPr fontId="1" type="noConversion"/>
  </si>
  <si>
    <t>故宫文创</t>
    <phoneticPr fontId="1" type="noConversion"/>
  </si>
  <si>
    <t>行李牌</t>
    <phoneticPr fontId="1" type="noConversion"/>
  </si>
  <si>
    <t>环保袋</t>
    <phoneticPr fontId="1" type="noConversion"/>
  </si>
  <si>
    <t>总计</t>
    <phoneticPr fontId="1" type="noConversion"/>
  </si>
  <si>
    <t>丝绸画卷</t>
    <phoneticPr fontId="1" type="noConversion"/>
  </si>
  <si>
    <t>文房四宝</t>
    <phoneticPr fontId="1" type="noConversion"/>
  </si>
  <si>
    <t>书签</t>
    <phoneticPr fontId="1" type="noConversion"/>
  </si>
  <si>
    <t>蓝丁胶</t>
    <phoneticPr fontId="1" type="noConversion"/>
  </si>
  <si>
    <t>图书</t>
    <phoneticPr fontId="1" type="noConversion"/>
  </si>
  <si>
    <t>餐费</t>
    <phoneticPr fontId="1" type="noConversion"/>
  </si>
  <si>
    <t>星巴克</t>
    <phoneticPr fontId="1" type="noConversion"/>
  </si>
  <si>
    <t>一号店</t>
    <phoneticPr fontId="1" type="noConversion"/>
  </si>
  <si>
    <t>补票</t>
    <phoneticPr fontId="1" type="noConversion"/>
  </si>
  <si>
    <t>相机包</t>
  </si>
  <si>
    <t>人在茶在</t>
    <phoneticPr fontId="1" type="noConversion"/>
  </si>
  <si>
    <t>钱包+屏风</t>
    <phoneticPr fontId="1" type="noConversion"/>
  </si>
  <si>
    <t>报销人:</t>
    <phoneticPr fontId="1" type="noConversion"/>
  </si>
  <si>
    <t>6.21(半天),6.22(半天),6.23(半天),6.27(全天)</t>
    <phoneticPr fontId="1" type="noConversion"/>
  </si>
  <si>
    <t>团号：HMO-1709-A08STY603</t>
    <phoneticPr fontId="1" type="noConversion"/>
  </si>
  <si>
    <t>工具箱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</si>
</sst>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  <numFmt numFmtId="181" formatCode="#.00&quot;元&quot;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5"/>
      <color theme="1"/>
      <name val="宋体"/>
      <family val="2"/>
      <charset val="134"/>
      <scheme val="minor"/>
    </font>
    <font>
      <sz val="15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Protection="0">
      <alignment vertical="top" wrapText="1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80" fontId="0" fillId="0" borderId="1" xfId="0" applyNumberFormat="1" applyBorder="1" applyAlignment="1">
      <alignment vertical="center"/>
    </xf>
    <xf numFmtId="0" fontId="22" fillId="0" borderId="0" xfId="0" applyFon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23" fillId="10" borderId="0" xfId="0" applyNumberFormat="1" applyFont="1" applyFill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11" borderId="0" xfId="0" applyFill="1">
      <alignment vertical="center"/>
    </xf>
    <xf numFmtId="0" fontId="24" fillId="11" borderId="0" xfId="0" applyFont="1" applyFill="1">
      <alignment vertical="center"/>
    </xf>
    <xf numFmtId="180" fontId="0" fillId="0" borderId="1" xfId="0" applyNumberFormat="1" applyBorder="1" applyAlignment="1">
      <alignment horizontal="right" vertical="center"/>
    </xf>
    <xf numFmtId="0" fontId="24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304799</xdr:colOff>
      <xdr:row>16</xdr:row>
      <xdr:rowOff>87056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0799" cy="29890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75090</xdr:rowOff>
    </xdr:from>
    <xdr:to>
      <xdr:col>10</xdr:col>
      <xdr:colOff>292100</xdr:colOff>
      <xdr:row>121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89840"/>
          <a:ext cx="6388100" cy="5081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57150</xdr:rowOff>
    </xdr:from>
    <xdr:to>
      <xdr:col>10</xdr:col>
      <xdr:colOff>296331</xdr:colOff>
      <xdr:row>157</xdr:row>
      <xdr:rowOff>109879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28100"/>
          <a:ext cx="6392331" cy="64535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117221</xdr:rowOff>
    </xdr:from>
    <xdr:to>
      <xdr:col>10</xdr:col>
      <xdr:colOff>285750</xdr:colOff>
      <xdr:row>186</xdr:row>
      <xdr:rowOff>56640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8971"/>
          <a:ext cx="6381750" cy="5095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130100</xdr:rowOff>
    </xdr:from>
    <xdr:to>
      <xdr:col>10</xdr:col>
      <xdr:colOff>298598</xdr:colOff>
      <xdr:row>48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2050"/>
          <a:ext cx="6394598" cy="556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89600</xdr:rowOff>
    </xdr:from>
    <xdr:to>
      <xdr:col>10</xdr:col>
      <xdr:colOff>286078</xdr:colOff>
      <xdr:row>91</xdr:row>
      <xdr:rowOff>134445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1150"/>
          <a:ext cx="6382078" cy="76902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69849</xdr:rowOff>
    </xdr:from>
    <xdr:to>
      <xdr:col>10</xdr:col>
      <xdr:colOff>247649</xdr:colOff>
      <xdr:row>231</xdr:row>
      <xdr:rowOff>149352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6398199"/>
          <a:ext cx="6343649" cy="48801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158751</xdr:rowOff>
    </xdr:from>
    <xdr:to>
      <xdr:col>10</xdr:col>
      <xdr:colOff>179917</xdr:colOff>
      <xdr:row>239</xdr:row>
      <xdr:rowOff>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1772418"/>
          <a:ext cx="6318250" cy="1280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133350</xdr:rowOff>
    </xdr:from>
    <xdr:to>
      <xdr:col>10</xdr:col>
      <xdr:colOff>304800</xdr:colOff>
      <xdr:row>204</xdr:row>
      <xdr:rowOff>81928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3261300"/>
          <a:ext cx="6400800" cy="31489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239</xdr:row>
      <xdr:rowOff>6351</xdr:rowOff>
    </xdr:from>
    <xdr:to>
      <xdr:col>10</xdr:col>
      <xdr:colOff>148167</xdr:colOff>
      <xdr:row>252</xdr:row>
      <xdr:rowOff>146633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43059351"/>
          <a:ext cx="6286499" cy="247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A13" workbookViewId="0">
      <selection activeCell="O28" sqref="O28"/>
    </sheetView>
  </sheetViews>
  <sheetFormatPr defaultColWidth="8.81640625" defaultRowHeight="14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>
      <c r="B5" s="80" t="s">
        <v>72</v>
      </c>
      <c r="C5" s="80"/>
      <c r="D5" s="80"/>
      <c r="E5" s="80"/>
      <c r="F5" s="80"/>
      <c r="G5" s="80"/>
      <c r="H5" s="80"/>
      <c r="I5" s="80"/>
      <c r="J5" s="80"/>
      <c r="K5" s="80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1" t="s">
        <v>83</v>
      </c>
      <c r="G8" s="81"/>
      <c r="H8" s="12" t="s">
        <v>20</v>
      </c>
      <c r="I8" s="11"/>
      <c r="J8" s="81" t="s">
        <v>82</v>
      </c>
      <c r="K8" s="82"/>
    </row>
    <row r="9" spans="2:11" ht="18.75" customHeight="1">
      <c r="B9" s="10"/>
      <c r="C9" s="11"/>
      <c r="D9" s="12" t="s">
        <v>21</v>
      </c>
      <c r="E9" s="12"/>
      <c r="F9" s="81" t="s">
        <v>78</v>
      </c>
      <c r="G9" s="81"/>
      <c r="H9" s="12" t="s">
        <v>22</v>
      </c>
      <c r="I9" s="11"/>
      <c r="J9" s="81" t="s">
        <v>79</v>
      </c>
      <c r="K9" s="82"/>
    </row>
    <row r="10" spans="2:11" ht="18.75" customHeight="1">
      <c r="B10" s="10"/>
      <c r="C10" s="11"/>
      <c r="D10" s="12" t="s">
        <v>23</v>
      </c>
      <c r="E10" s="12"/>
      <c r="F10" s="81"/>
      <c r="G10" s="81"/>
      <c r="H10" s="12" t="s">
        <v>24</v>
      </c>
      <c r="I10" s="13"/>
      <c r="J10" s="83">
        <v>42941</v>
      </c>
      <c r="K10" s="8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71" t="s">
        <v>25</v>
      </c>
      <c r="C13" s="72"/>
      <c r="D13" s="18" t="s">
        <v>26</v>
      </c>
      <c r="E13" s="67" t="s">
        <v>27</v>
      </c>
      <c r="F13" s="69"/>
      <c r="G13" s="19" t="s">
        <v>28</v>
      </c>
      <c r="H13" s="20" t="s">
        <v>29</v>
      </c>
      <c r="I13" s="67" t="s">
        <v>30</v>
      </c>
      <c r="J13" s="69"/>
      <c r="K13" s="19" t="s">
        <v>31</v>
      </c>
    </row>
    <row r="14" spans="2:11" ht="18" customHeight="1">
      <c r="B14" s="59">
        <v>1</v>
      </c>
      <c r="C14" s="60"/>
      <c r="D14" s="73" t="s">
        <v>32</v>
      </c>
      <c r="E14" s="59" t="s">
        <v>33</v>
      </c>
      <c r="F14" s="60"/>
      <c r="G14" s="21">
        <f>H14+I14</f>
        <v>1900</v>
      </c>
      <c r="H14" s="21">
        <v>1900</v>
      </c>
      <c r="I14" s="61">
        <v>0</v>
      </c>
      <c r="J14" s="62"/>
      <c r="K14" s="22" t="s">
        <v>34</v>
      </c>
    </row>
    <row r="15" spans="2:11">
      <c r="B15" s="59">
        <v>2</v>
      </c>
      <c r="C15" s="60"/>
      <c r="D15" s="74"/>
      <c r="E15" s="76" t="s">
        <v>35</v>
      </c>
      <c r="F15" s="77"/>
      <c r="G15" s="21">
        <f t="shared" ref="G15:G24" si="0">H15+I15</f>
        <v>0</v>
      </c>
      <c r="H15" s="21">
        <v>0</v>
      </c>
      <c r="I15" s="61">
        <v>0</v>
      </c>
      <c r="J15" s="62"/>
      <c r="K15" s="22"/>
    </row>
    <row r="16" spans="2:11">
      <c r="B16" s="59">
        <v>3</v>
      </c>
      <c r="C16" s="60"/>
      <c r="D16" s="74"/>
      <c r="E16" s="78"/>
      <c r="F16" s="79"/>
      <c r="G16" s="21">
        <f t="shared" si="0"/>
        <v>0</v>
      </c>
      <c r="H16" s="21">
        <v>0</v>
      </c>
      <c r="I16" s="61">
        <v>0</v>
      </c>
      <c r="J16" s="62"/>
      <c r="K16" s="22"/>
    </row>
    <row r="17" spans="2:11">
      <c r="B17" s="59">
        <v>4</v>
      </c>
      <c r="C17" s="60"/>
      <c r="D17" s="74"/>
      <c r="E17" s="78"/>
      <c r="F17" s="79"/>
      <c r="G17" s="21">
        <f t="shared" si="0"/>
        <v>0</v>
      </c>
      <c r="H17" s="21">
        <v>0</v>
      </c>
      <c r="I17" s="61">
        <v>0</v>
      </c>
      <c r="J17" s="62"/>
      <c r="K17" s="22"/>
    </row>
    <row r="18" spans="2:11">
      <c r="B18" s="59">
        <v>5</v>
      </c>
      <c r="C18" s="60"/>
      <c r="D18" s="74"/>
      <c r="E18" s="78"/>
      <c r="F18" s="79"/>
      <c r="G18" s="21">
        <f t="shared" si="0"/>
        <v>0</v>
      </c>
      <c r="H18" s="21">
        <v>0</v>
      </c>
      <c r="I18" s="61">
        <v>0</v>
      </c>
      <c r="J18" s="62"/>
      <c r="K18" s="22"/>
    </row>
    <row r="19" spans="2:11">
      <c r="B19" s="59">
        <v>6</v>
      </c>
      <c r="C19" s="60"/>
      <c r="D19" s="74"/>
      <c r="E19" s="78"/>
      <c r="F19" s="79"/>
      <c r="G19" s="21">
        <f t="shared" si="0"/>
        <v>0</v>
      </c>
      <c r="H19" s="21">
        <v>0</v>
      </c>
      <c r="I19" s="61">
        <v>0</v>
      </c>
      <c r="J19" s="62"/>
      <c r="K19" s="22"/>
    </row>
    <row r="20" spans="2:11">
      <c r="B20" s="59">
        <v>7</v>
      </c>
      <c r="C20" s="60"/>
      <c r="D20" s="74"/>
      <c r="E20" s="78"/>
      <c r="F20" s="79"/>
      <c r="G20" s="21">
        <f t="shared" si="0"/>
        <v>0</v>
      </c>
      <c r="H20" s="21">
        <v>0</v>
      </c>
      <c r="I20" s="61">
        <v>0</v>
      </c>
      <c r="J20" s="62"/>
      <c r="K20" s="22"/>
    </row>
    <row r="21" spans="2:11">
      <c r="B21" s="59">
        <v>8</v>
      </c>
      <c r="C21" s="60"/>
      <c r="D21" s="74"/>
      <c r="E21" s="78"/>
      <c r="F21" s="79"/>
      <c r="G21" s="21">
        <f t="shared" si="0"/>
        <v>0</v>
      </c>
      <c r="H21" s="21">
        <v>0</v>
      </c>
      <c r="I21" s="61">
        <v>0</v>
      </c>
      <c r="J21" s="62"/>
      <c r="K21" s="22"/>
    </row>
    <row r="22" spans="2:11">
      <c r="B22" s="59">
        <v>9</v>
      </c>
      <c r="C22" s="60"/>
      <c r="D22" s="74"/>
      <c r="E22" s="78"/>
      <c r="F22" s="79"/>
      <c r="G22" s="21">
        <f t="shared" si="0"/>
        <v>0</v>
      </c>
      <c r="H22" s="21">
        <v>0</v>
      </c>
      <c r="I22" s="61">
        <v>0</v>
      </c>
      <c r="J22" s="62"/>
      <c r="K22" s="22"/>
    </row>
    <row r="23" spans="2:11">
      <c r="B23" s="59">
        <v>10</v>
      </c>
      <c r="C23" s="60"/>
      <c r="D23" s="74"/>
      <c r="E23" s="59" t="s">
        <v>36</v>
      </c>
      <c r="F23" s="60"/>
      <c r="G23" s="21">
        <f t="shared" si="0"/>
        <v>0</v>
      </c>
      <c r="H23" s="21">
        <v>0</v>
      </c>
      <c r="I23" s="61">
        <v>0</v>
      </c>
      <c r="J23" s="62"/>
      <c r="K23" s="27"/>
    </row>
    <row r="24" spans="2:11">
      <c r="B24" s="59">
        <v>11</v>
      </c>
      <c r="C24" s="60"/>
      <c r="D24" s="74"/>
      <c r="E24" s="59" t="s">
        <v>37</v>
      </c>
      <c r="F24" s="60"/>
      <c r="G24" s="21">
        <f t="shared" si="0"/>
        <v>380</v>
      </c>
      <c r="H24" s="21">
        <v>380</v>
      </c>
      <c r="I24" s="61">
        <v>0</v>
      </c>
      <c r="J24" s="62"/>
      <c r="K24" s="27"/>
    </row>
    <row r="25" spans="2:11" ht="44" customHeight="1">
      <c r="B25" s="59">
        <v>12</v>
      </c>
      <c r="C25" s="60"/>
      <c r="D25" s="75"/>
      <c r="E25" s="59" t="s">
        <v>38</v>
      </c>
      <c r="F25" s="60"/>
      <c r="G25" s="21">
        <f t="shared" ref="G25:G28" si="1">H25+I25</f>
        <v>250</v>
      </c>
      <c r="H25" s="21">
        <v>250</v>
      </c>
      <c r="I25" s="61">
        <v>0</v>
      </c>
      <c r="J25" s="62"/>
      <c r="K25" s="27" t="s">
        <v>105</v>
      </c>
    </row>
    <row r="26" spans="2:11" ht="18" customHeight="1">
      <c r="B26" s="59">
        <v>13</v>
      </c>
      <c r="C26" s="60"/>
      <c r="D26" s="73" t="s">
        <v>39</v>
      </c>
      <c r="E26" s="66"/>
      <c r="F26" s="66"/>
      <c r="G26" s="21">
        <f t="shared" si="1"/>
        <v>0</v>
      </c>
      <c r="H26" s="21"/>
      <c r="I26" s="61"/>
      <c r="J26" s="62"/>
      <c r="K26" s="22"/>
    </row>
    <row r="27" spans="2:11" ht="18" customHeight="1">
      <c r="B27" s="59">
        <v>14</v>
      </c>
      <c r="C27" s="60"/>
      <c r="D27" s="74"/>
      <c r="E27" s="66"/>
      <c r="F27" s="66"/>
      <c r="G27" s="21">
        <f t="shared" si="1"/>
        <v>0</v>
      </c>
      <c r="H27" s="21"/>
      <c r="I27" s="61"/>
      <c r="J27" s="62"/>
      <c r="K27" s="22"/>
    </row>
    <row r="28" spans="2:11" ht="18" customHeight="1">
      <c r="B28" s="59">
        <v>15</v>
      </c>
      <c r="C28" s="60"/>
      <c r="D28" s="75"/>
      <c r="E28" s="66"/>
      <c r="F28" s="66"/>
      <c r="G28" s="21">
        <f t="shared" si="1"/>
        <v>0</v>
      </c>
      <c r="H28" s="21"/>
      <c r="I28" s="61"/>
      <c r="J28" s="62"/>
      <c r="K28" s="22"/>
    </row>
    <row r="29" spans="2:11" ht="18" customHeight="1">
      <c r="B29" s="67" t="s">
        <v>40</v>
      </c>
      <c r="C29" s="68"/>
      <c r="D29" s="68"/>
      <c r="E29" s="68"/>
      <c r="F29" s="69"/>
      <c r="G29" s="23">
        <f>SUM(G14:G28)</f>
        <v>2530</v>
      </c>
      <c r="H29" s="23">
        <f>SUM(H14:H28)</f>
        <v>2530</v>
      </c>
      <c r="I29" s="64">
        <f>SUM(I14:J28)</f>
        <v>0</v>
      </c>
      <c r="J29" s="65"/>
      <c r="K29" s="24"/>
    </row>
    <row r="30" spans="2:11" ht="18" customHeight="1">
      <c r="B30" s="17"/>
      <c r="C30" s="17"/>
      <c r="D30" s="17"/>
      <c r="E30" s="17"/>
      <c r="F30" s="17"/>
      <c r="G30" s="17"/>
      <c r="H30" s="17"/>
      <c r="I30" s="17"/>
      <c r="J30" s="25"/>
      <c r="K30" s="17"/>
    </row>
    <row r="31" spans="2:11" ht="18" customHeight="1">
      <c r="B31" s="70" t="s">
        <v>29</v>
      </c>
      <c r="C31" s="70"/>
      <c r="D31" s="70"/>
      <c r="E31" s="70"/>
      <c r="F31" s="70"/>
      <c r="G31" s="70" t="s">
        <v>41</v>
      </c>
      <c r="H31" s="70"/>
      <c r="I31" s="70"/>
      <c r="J31" s="70"/>
      <c r="K31" s="19" t="s">
        <v>42</v>
      </c>
    </row>
    <row r="32" spans="2:11" ht="18" customHeight="1">
      <c r="B32" s="63">
        <f>H29</f>
        <v>2530</v>
      </c>
      <c r="C32" s="63"/>
      <c r="D32" s="63"/>
      <c r="E32" s="63"/>
      <c r="F32" s="63"/>
      <c r="G32" s="63">
        <f>I29</f>
        <v>0</v>
      </c>
      <c r="H32" s="63"/>
      <c r="I32" s="63"/>
      <c r="J32" s="63"/>
      <c r="K32" s="26">
        <f>SUM(B32:J32)</f>
        <v>2530</v>
      </c>
    </row>
    <row r="33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>
      <c r="B34" s="17" t="s">
        <v>104</v>
      </c>
      <c r="C34" s="17"/>
      <c r="D34" s="17"/>
      <c r="E34" s="17"/>
      <c r="F34" s="17" t="s">
        <v>43</v>
      </c>
      <c r="G34" s="17" t="s">
        <v>44</v>
      </c>
      <c r="H34" s="17"/>
      <c r="I34" s="17"/>
      <c r="J34" s="17" t="s">
        <v>45</v>
      </c>
      <c r="K34" s="17"/>
    </row>
  </sheetData>
  <mergeCells count="56">
    <mergeCell ref="B5:K5"/>
    <mergeCell ref="B27:C27"/>
    <mergeCell ref="J8:K8"/>
    <mergeCell ref="J9:K9"/>
    <mergeCell ref="J10:K10"/>
    <mergeCell ref="E25:F25"/>
    <mergeCell ref="I23:J23"/>
    <mergeCell ref="F8:G8"/>
    <mergeCell ref="F9:G9"/>
    <mergeCell ref="F10:G10"/>
    <mergeCell ref="D26:D28"/>
    <mergeCell ref="I24:J24"/>
    <mergeCell ref="I25:J25"/>
    <mergeCell ref="I13:J13"/>
    <mergeCell ref="I14:J14"/>
    <mergeCell ref="I15:J15"/>
    <mergeCell ref="G31:J31"/>
    <mergeCell ref="B26:C26"/>
    <mergeCell ref="E23:F23"/>
    <mergeCell ref="E24:F24"/>
    <mergeCell ref="E13:F13"/>
    <mergeCell ref="E14:F14"/>
    <mergeCell ref="B13:C13"/>
    <mergeCell ref="B14:C14"/>
    <mergeCell ref="B15:C15"/>
    <mergeCell ref="D14:D25"/>
    <mergeCell ref="B23:C23"/>
    <mergeCell ref="B24:C24"/>
    <mergeCell ref="B25:C25"/>
    <mergeCell ref="E15:F22"/>
    <mergeCell ref="B16:C16"/>
    <mergeCell ref="B17:C17"/>
    <mergeCell ref="I21:J21"/>
    <mergeCell ref="I22:J22"/>
    <mergeCell ref="B21:C21"/>
    <mergeCell ref="B22:C22"/>
    <mergeCell ref="G32:J32"/>
    <mergeCell ref="B32:F32"/>
    <mergeCell ref="I28:J28"/>
    <mergeCell ref="I29:J29"/>
    <mergeCell ref="E26:F26"/>
    <mergeCell ref="I26:J26"/>
    <mergeCell ref="E27:F27"/>
    <mergeCell ref="I27:J27"/>
    <mergeCell ref="E28:F28"/>
    <mergeCell ref="B28:C28"/>
    <mergeCell ref="B29:F29"/>
    <mergeCell ref="B31:F31"/>
    <mergeCell ref="B19:C19"/>
    <mergeCell ref="B20:C20"/>
    <mergeCell ref="I16:J16"/>
    <mergeCell ref="I17:J17"/>
    <mergeCell ref="I18:J18"/>
    <mergeCell ref="I19:J19"/>
    <mergeCell ref="I20:J20"/>
    <mergeCell ref="B18:C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zoomScaleNormal="100" zoomScaleSheetLayoutView="100" workbookViewId="0">
      <selection activeCell="I8" sqref="I8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3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0" t="s">
        <v>81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>
      <c r="H4" s="98" t="s">
        <v>106</v>
      </c>
      <c r="I4" s="100"/>
      <c r="J4" s="98" t="s">
        <v>80</v>
      </c>
    </row>
    <row r="5" spans="1:12" ht="21" customHeight="1">
      <c r="H5" s="99"/>
      <c r="I5" s="99"/>
      <c r="J5" s="99"/>
    </row>
    <row r="6" spans="1:12" ht="21" customHeight="1">
      <c r="A6" s="118" t="s">
        <v>46</v>
      </c>
      <c r="B6" s="104" t="s">
        <v>0</v>
      </c>
      <c r="C6" s="116" t="s">
        <v>11</v>
      </c>
      <c r="D6" s="116"/>
      <c r="E6" s="116"/>
      <c r="F6" s="117" t="s">
        <v>10</v>
      </c>
      <c r="G6" s="117"/>
      <c r="H6" s="117"/>
      <c r="I6" s="117"/>
      <c r="J6" s="104" t="s">
        <v>6</v>
      </c>
    </row>
    <row r="7" spans="1:12" ht="21" customHeight="1">
      <c r="A7" s="118"/>
      <c r="B7" s="10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47</v>
      </c>
      <c r="J7" s="104"/>
    </row>
    <row r="8" spans="1:12" ht="21" customHeight="1">
      <c r="A8" s="112">
        <v>1</v>
      </c>
      <c r="B8" s="113" t="s">
        <v>2</v>
      </c>
      <c r="C8" s="84">
        <v>0</v>
      </c>
      <c r="D8" s="85"/>
      <c r="E8" s="84">
        <f>C8*D8</f>
        <v>0</v>
      </c>
      <c r="F8" s="38">
        <v>0</v>
      </c>
      <c r="G8" s="38">
        <v>0</v>
      </c>
      <c r="H8" s="38">
        <f t="shared" ref="H8:H55" si="0">F8+G8</f>
        <v>0</v>
      </c>
      <c r="I8" s="2"/>
      <c r="J8" s="105" t="s">
        <v>73</v>
      </c>
    </row>
    <row r="9" spans="1:12" ht="21" customHeight="1">
      <c r="A9" s="112"/>
      <c r="B9" s="113"/>
      <c r="C9" s="84"/>
      <c r="D9" s="85"/>
      <c r="E9" s="84"/>
      <c r="F9" s="38">
        <v>0</v>
      </c>
      <c r="G9" s="38">
        <v>0</v>
      </c>
      <c r="H9" s="38">
        <f t="shared" si="0"/>
        <v>0</v>
      </c>
      <c r="I9" s="2"/>
      <c r="J9" s="93"/>
    </row>
    <row r="10" spans="1:12" ht="21" customHeight="1">
      <c r="A10" s="112"/>
      <c r="B10" s="113"/>
      <c r="C10" s="84"/>
      <c r="D10" s="85"/>
      <c r="E10" s="84"/>
      <c r="F10" s="38">
        <v>0</v>
      </c>
      <c r="G10" s="38">
        <v>0</v>
      </c>
      <c r="H10" s="38">
        <f t="shared" si="0"/>
        <v>0</v>
      </c>
      <c r="I10" s="2"/>
      <c r="J10" s="93"/>
    </row>
    <row r="11" spans="1:12" ht="21" customHeight="1">
      <c r="A11" s="112"/>
      <c r="B11" s="113"/>
      <c r="C11" s="84"/>
      <c r="D11" s="85"/>
      <c r="E11" s="84"/>
      <c r="F11" s="38">
        <v>0</v>
      </c>
      <c r="G11" s="38">
        <v>0</v>
      </c>
      <c r="H11" s="38">
        <f t="shared" si="0"/>
        <v>0</v>
      </c>
      <c r="I11" s="2"/>
      <c r="J11" s="93"/>
    </row>
    <row r="12" spans="1:12" ht="21" customHeight="1">
      <c r="A12" s="112"/>
      <c r="B12" s="113"/>
      <c r="C12" s="84"/>
      <c r="D12" s="85"/>
      <c r="E12" s="84"/>
      <c r="F12" s="38">
        <v>0</v>
      </c>
      <c r="G12" s="38">
        <v>0</v>
      </c>
      <c r="H12" s="38">
        <f t="shared" si="0"/>
        <v>0</v>
      </c>
      <c r="I12" s="2"/>
      <c r="J12" s="93"/>
    </row>
    <row r="13" spans="1:12" s="33" customFormat="1" ht="21" customHeight="1">
      <c r="A13" s="36"/>
      <c r="B13" s="32" t="s">
        <v>48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94"/>
    </row>
    <row r="14" spans="1:12" ht="21" customHeight="1">
      <c r="A14" s="86">
        <v>2</v>
      </c>
      <c r="B14" s="88" t="s">
        <v>49</v>
      </c>
      <c r="C14" s="90">
        <v>0</v>
      </c>
      <c r="D14" s="86"/>
      <c r="E14" s="90">
        <f t="shared" ref="E14:E5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92" t="s">
        <v>65</v>
      </c>
    </row>
    <row r="15" spans="1:12" ht="21" customHeight="1">
      <c r="A15" s="87"/>
      <c r="B15" s="89"/>
      <c r="C15" s="91"/>
      <c r="D15" s="87"/>
      <c r="E15" s="91"/>
      <c r="F15" s="38">
        <v>0</v>
      </c>
      <c r="G15" s="38">
        <v>0</v>
      </c>
      <c r="H15" s="38">
        <f t="shared" ref="H15" si="3">F15+G15</f>
        <v>0</v>
      </c>
      <c r="I15" s="2"/>
      <c r="J15" s="93"/>
    </row>
    <row r="16" spans="1:12" s="33" customFormat="1" ht="21" customHeight="1">
      <c r="A16" s="36"/>
      <c r="B16" s="32" t="s">
        <v>50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94"/>
    </row>
    <row r="17" spans="1:10" ht="21" customHeight="1">
      <c r="A17" s="112">
        <v>3</v>
      </c>
      <c r="B17" s="113" t="s">
        <v>51</v>
      </c>
      <c r="C17" s="84">
        <v>0</v>
      </c>
      <c r="D17" s="85"/>
      <c r="E17" s="84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95" t="s">
        <v>66</v>
      </c>
    </row>
    <row r="18" spans="1:10" ht="21" customHeight="1">
      <c r="A18" s="112"/>
      <c r="B18" s="113"/>
      <c r="C18" s="84"/>
      <c r="D18" s="85"/>
      <c r="E18" s="84"/>
      <c r="F18" s="38">
        <v>0</v>
      </c>
      <c r="G18" s="38">
        <v>0</v>
      </c>
      <c r="H18" s="38">
        <f t="shared" si="0"/>
        <v>0</v>
      </c>
      <c r="I18" s="2"/>
      <c r="J18" s="96"/>
    </row>
    <row r="19" spans="1:10" ht="21" customHeight="1">
      <c r="A19" s="112"/>
      <c r="B19" s="113"/>
      <c r="C19" s="84"/>
      <c r="D19" s="85"/>
      <c r="E19" s="84"/>
      <c r="F19" s="38">
        <v>0</v>
      </c>
      <c r="G19" s="38">
        <v>0</v>
      </c>
      <c r="H19" s="38">
        <f t="shared" si="0"/>
        <v>0</v>
      </c>
      <c r="I19" s="2"/>
      <c r="J19" s="96"/>
    </row>
    <row r="20" spans="1:10" ht="21" customHeight="1">
      <c r="A20" s="112"/>
      <c r="B20" s="113"/>
      <c r="C20" s="84"/>
      <c r="D20" s="85"/>
      <c r="E20" s="84"/>
      <c r="F20" s="38">
        <v>0</v>
      </c>
      <c r="G20" s="38">
        <v>0</v>
      </c>
      <c r="H20" s="38">
        <f t="shared" si="0"/>
        <v>0</v>
      </c>
      <c r="I20" s="2"/>
      <c r="J20" s="96"/>
    </row>
    <row r="21" spans="1:10" s="33" customFormat="1" ht="21" customHeight="1">
      <c r="A21" s="36"/>
      <c r="B21" s="32" t="s">
        <v>52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97"/>
    </row>
    <row r="22" spans="1:10" ht="21" customHeight="1">
      <c r="A22" s="112">
        <v>4</v>
      </c>
      <c r="B22" s="113" t="s">
        <v>4</v>
      </c>
      <c r="C22" s="84">
        <v>0</v>
      </c>
      <c r="D22" s="85"/>
      <c r="E22" s="84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95" t="s">
        <v>67</v>
      </c>
    </row>
    <row r="23" spans="1:10" ht="21" customHeight="1">
      <c r="A23" s="112"/>
      <c r="B23" s="113"/>
      <c r="C23" s="84"/>
      <c r="D23" s="85"/>
      <c r="E23" s="84"/>
      <c r="F23" s="38">
        <v>0</v>
      </c>
      <c r="G23" s="38">
        <v>0</v>
      </c>
      <c r="H23" s="38">
        <f t="shared" si="0"/>
        <v>0</v>
      </c>
      <c r="I23" s="2"/>
      <c r="J23" s="96"/>
    </row>
    <row r="24" spans="1:10" s="33" customFormat="1" ht="21" customHeight="1">
      <c r="A24" s="36"/>
      <c r="B24" s="32" t="s">
        <v>53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97"/>
    </row>
    <row r="25" spans="1:10" ht="21" customHeight="1">
      <c r="A25" s="86">
        <v>5</v>
      </c>
      <c r="B25" s="88" t="s">
        <v>54</v>
      </c>
      <c r="C25" s="90">
        <v>0</v>
      </c>
      <c r="D25" s="86"/>
      <c r="E25" s="90">
        <f t="shared" si="2"/>
        <v>0</v>
      </c>
      <c r="F25" s="38">
        <v>455</v>
      </c>
      <c r="G25" s="38">
        <v>0</v>
      </c>
      <c r="H25" s="38">
        <f t="shared" si="0"/>
        <v>455</v>
      </c>
      <c r="I25" s="2" t="s">
        <v>107</v>
      </c>
      <c r="J25" s="92" t="s">
        <v>68</v>
      </c>
    </row>
    <row r="26" spans="1:10" ht="21" customHeight="1">
      <c r="A26" s="107"/>
      <c r="B26" s="115"/>
      <c r="C26" s="106"/>
      <c r="D26" s="107"/>
      <c r="E26" s="106"/>
      <c r="F26" s="58">
        <v>0</v>
      </c>
      <c r="G26" s="51">
        <v>0</v>
      </c>
      <c r="H26" s="51">
        <f t="shared" ref="H26:H31" si="8">F26+G26</f>
        <v>0</v>
      </c>
      <c r="I26" s="2"/>
      <c r="J26" s="93"/>
    </row>
    <row r="27" spans="1:10" ht="21" customHeight="1">
      <c r="A27" s="107"/>
      <c r="B27" s="115"/>
      <c r="C27" s="106"/>
      <c r="D27" s="107"/>
      <c r="E27" s="106"/>
      <c r="F27" s="58">
        <v>0</v>
      </c>
      <c r="G27" s="51">
        <v>0</v>
      </c>
      <c r="H27" s="51">
        <f t="shared" si="8"/>
        <v>0</v>
      </c>
      <c r="I27" s="2"/>
      <c r="J27" s="93"/>
    </row>
    <row r="28" spans="1:10" ht="21" customHeight="1">
      <c r="A28" s="107"/>
      <c r="B28" s="115"/>
      <c r="C28" s="106"/>
      <c r="D28" s="107"/>
      <c r="E28" s="106"/>
      <c r="F28" s="58">
        <v>0</v>
      </c>
      <c r="G28" s="51">
        <v>0</v>
      </c>
      <c r="H28" s="51">
        <f t="shared" si="8"/>
        <v>0</v>
      </c>
      <c r="I28" s="2"/>
      <c r="J28" s="93"/>
    </row>
    <row r="29" spans="1:10" ht="21" customHeight="1">
      <c r="A29" s="107"/>
      <c r="B29" s="115"/>
      <c r="C29" s="106"/>
      <c r="D29" s="107"/>
      <c r="E29" s="106"/>
      <c r="F29" s="58">
        <v>0</v>
      </c>
      <c r="G29" s="54">
        <v>0</v>
      </c>
      <c r="H29" s="54">
        <f t="shared" si="8"/>
        <v>0</v>
      </c>
      <c r="I29" s="2"/>
      <c r="J29" s="93"/>
    </row>
    <row r="30" spans="1:10" ht="21" customHeight="1">
      <c r="A30" s="107"/>
      <c r="B30" s="115"/>
      <c r="C30" s="106"/>
      <c r="D30" s="107"/>
      <c r="E30" s="106"/>
      <c r="F30" s="58">
        <v>0</v>
      </c>
      <c r="G30" s="54">
        <v>0</v>
      </c>
      <c r="H30" s="54">
        <f t="shared" si="8"/>
        <v>0</v>
      </c>
      <c r="I30" s="2"/>
      <c r="J30" s="93"/>
    </row>
    <row r="31" spans="1:10" ht="21" customHeight="1">
      <c r="A31" s="107"/>
      <c r="B31" s="115"/>
      <c r="C31" s="106"/>
      <c r="D31" s="107"/>
      <c r="E31" s="106"/>
      <c r="F31" s="58">
        <v>0</v>
      </c>
      <c r="G31" s="54">
        <v>0</v>
      </c>
      <c r="H31" s="54">
        <f t="shared" si="8"/>
        <v>0</v>
      </c>
      <c r="I31" s="2"/>
      <c r="J31" s="93"/>
    </row>
    <row r="32" spans="1:10" ht="21" customHeight="1">
      <c r="A32" s="107"/>
      <c r="B32" s="115"/>
      <c r="C32" s="106"/>
      <c r="D32" s="107"/>
      <c r="E32" s="106"/>
      <c r="F32" s="58">
        <v>0</v>
      </c>
      <c r="G32" s="56">
        <v>0</v>
      </c>
      <c r="H32" s="56">
        <f t="shared" ref="H32:H36" si="9">F32+G32</f>
        <v>0</v>
      </c>
      <c r="I32" s="2"/>
      <c r="J32" s="93"/>
    </row>
    <row r="33" spans="1:10" ht="21" customHeight="1">
      <c r="A33" s="107"/>
      <c r="B33" s="115"/>
      <c r="C33" s="106"/>
      <c r="D33" s="107"/>
      <c r="E33" s="106"/>
      <c r="F33" s="58">
        <v>0</v>
      </c>
      <c r="G33" s="56">
        <v>0</v>
      </c>
      <c r="H33" s="56">
        <f t="shared" si="9"/>
        <v>0</v>
      </c>
      <c r="I33" s="2"/>
      <c r="J33" s="93"/>
    </row>
    <row r="34" spans="1:10" ht="21" customHeight="1">
      <c r="A34" s="107"/>
      <c r="B34" s="115"/>
      <c r="C34" s="106"/>
      <c r="D34" s="107"/>
      <c r="E34" s="106"/>
      <c r="F34" s="58">
        <v>0</v>
      </c>
      <c r="G34" s="57">
        <v>0</v>
      </c>
      <c r="H34" s="57">
        <f t="shared" ref="H34:H35" si="10">F34+G34</f>
        <v>0</v>
      </c>
      <c r="I34" s="2"/>
      <c r="J34" s="93"/>
    </row>
    <row r="35" spans="1:10" ht="21" customHeight="1">
      <c r="A35" s="107"/>
      <c r="B35" s="115"/>
      <c r="C35" s="106"/>
      <c r="D35" s="107"/>
      <c r="E35" s="106"/>
      <c r="F35" s="58">
        <v>0</v>
      </c>
      <c r="G35" s="57">
        <v>0</v>
      </c>
      <c r="H35" s="57">
        <f t="shared" si="10"/>
        <v>0</v>
      </c>
      <c r="I35" s="2"/>
      <c r="J35" s="93"/>
    </row>
    <row r="36" spans="1:10" ht="21" customHeight="1">
      <c r="A36" s="87"/>
      <c r="B36" s="89"/>
      <c r="C36" s="91"/>
      <c r="D36" s="87"/>
      <c r="E36" s="91"/>
      <c r="F36" s="38">
        <v>0</v>
      </c>
      <c r="G36" s="38">
        <v>0</v>
      </c>
      <c r="H36" s="38">
        <f t="shared" si="9"/>
        <v>0</v>
      </c>
      <c r="I36" s="2"/>
      <c r="J36" s="93"/>
    </row>
    <row r="37" spans="1:10" s="33" customFormat="1" ht="21" customHeight="1">
      <c r="A37" s="36"/>
      <c r="B37" s="32" t="s">
        <v>59</v>
      </c>
      <c r="C37" s="39">
        <f>SUM(C25)</f>
        <v>0</v>
      </c>
      <c r="D37" s="39">
        <f t="shared" ref="D37:E37" si="11">SUM(D25)</f>
        <v>0</v>
      </c>
      <c r="E37" s="39">
        <f t="shared" si="11"/>
        <v>0</v>
      </c>
      <c r="F37" s="39">
        <f>SUM(F25:F36)</f>
        <v>455</v>
      </c>
      <c r="G37" s="39">
        <f>SUM(G25:G36)</f>
        <v>0</v>
      </c>
      <c r="H37" s="39">
        <f t="shared" ref="H37" si="12">SUM(H25:H36)</f>
        <v>455</v>
      </c>
      <c r="I37" s="37"/>
      <c r="J37" s="94"/>
    </row>
    <row r="38" spans="1:10" ht="21" customHeight="1">
      <c r="A38" s="112">
        <v>6</v>
      </c>
      <c r="B38" s="113" t="s">
        <v>55</v>
      </c>
      <c r="C38" s="84">
        <v>0</v>
      </c>
      <c r="D38" s="85"/>
      <c r="E38" s="84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92" t="s">
        <v>69</v>
      </c>
    </row>
    <row r="39" spans="1:10" ht="21" customHeight="1">
      <c r="A39" s="112"/>
      <c r="B39" s="113"/>
      <c r="C39" s="84"/>
      <c r="D39" s="85"/>
      <c r="E39" s="84"/>
      <c r="F39" s="38">
        <v>0</v>
      </c>
      <c r="G39" s="38">
        <v>0</v>
      </c>
      <c r="H39" s="38">
        <f t="shared" si="0"/>
        <v>0</v>
      </c>
      <c r="I39" s="2"/>
      <c r="J39" s="96"/>
    </row>
    <row r="40" spans="1:10" ht="21" customHeight="1">
      <c r="A40" s="112"/>
      <c r="B40" s="113"/>
      <c r="C40" s="84"/>
      <c r="D40" s="85"/>
      <c r="E40" s="84"/>
      <c r="F40" s="38">
        <v>0</v>
      </c>
      <c r="G40" s="38">
        <v>0</v>
      </c>
      <c r="H40" s="38">
        <f t="shared" si="0"/>
        <v>0</v>
      </c>
      <c r="I40" s="2"/>
      <c r="J40" s="96"/>
    </row>
    <row r="41" spans="1:10" ht="21" customHeight="1">
      <c r="A41" s="112"/>
      <c r="B41" s="113"/>
      <c r="C41" s="84"/>
      <c r="D41" s="85"/>
      <c r="E41" s="84"/>
      <c r="F41" s="38">
        <v>0</v>
      </c>
      <c r="G41" s="38">
        <v>0</v>
      </c>
      <c r="H41" s="38">
        <f t="shared" si="0"/>
        <v>0</v>
      </c>
      <c r="I41" s="2"/>
      <c r="J41" s="96"/>
    </row>
    <row r="42" spans="1:10" s="33" customFormat="1" ht="21" customHeight="1">
      <c r="A42" s="36"/>
      <c r="B42" s="32" t="s">
        <v>60</v>
      </c>
      <c r="C42" s="39">
        <f>SUM(C38)</f>
        <v>0</v>
      </c>
      <c r="D42" s="39">
        <f t="shared" ref="D42:E42" si="13">SUM(D38)</f>
        <v>0</v>
      </c>
      <c r="E42" s="39">
        <f t="shared" si="13"/>
        <v>0</v>
      </c>
      <c r="F42" s="39">
        <f>SUM(F38:F41)</f>
        <v>0</v>
      </c>
      <c r="G42" s="39">
        <f t="shared" ref="G42" si="14">SUM(G38:G41)</f>
        <v>0</v>
      </c>
      <c r="H42" s="39">
        <f>SUM(H38:H41)</f>
        <v>0</v>
      </c>
      <c r="I42" s="37"/>
      <c r="J42" s="97"/>
    </row>
    <row r="43" spans="1:10" ht="21" customHeight="1">
      <c r="A43" s="112">
        <v>7</v>
      </c>
      <c r="B43" s="113" t="s">
        <v>56</v>
      </c>
      <c r="C43" s="84">
        <v>0</v>
      </c>
      <c r="D43" s="85"/>
      <c r="E43" s="84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101"/>
    </row>
    <row r="44" spans="1:10" ht="21" customHeight="1">
      <c r="A44" s="112"/>
      <c r="B44" s="113"/>
      <c r="C44" s="84"/>
      <c r="D44" s="85"/>
      <c r="E44" s="84"/>
      <c r="F44" s="38">
        <v>0</v>
      </c>
      <c r="G44" s="38">
        <v>0</v>
      </c>
      <c r="H44" s="38">
        <f t="shared" si="0"/>
        <v>0</v>
      </c>
      <c r="I44" s="2"/>
      <c r="J44" s="102"/>
    </row>
    <row r="45" spans="1:10" ht="21" customHeight="1">
      <c r="A45" s="112"/>
      <c r="B45" s="113"/>
      <c r="C45" s="84"/>
      <c r="D45" s="85"/>
      <c r="E45" s="84"/>
      <c r="F45" s="38">
        <v>0</v>
      </c>
      <c r="G45" s="38">
        <v>0</v>
      </c>
      <c r="H45" s="38">
        <f t="shared" si="0"/>
        <v>0</v>
      </c>
      <c r="I45" s="2"/>
      <c r="J45" s="102"/>
    </row>
    <row r="46" spans="1:10" ht="21" customHeight="1">
      <c r="A46" s="112"/>
      <c r="B46" s="113"/>
      <c r="C46" s="84"/>
      <c r="D46" s="85"/>
      <c r="E46" s="84"/>
      <c r="F46" s="38">
        <v>0</v>
      </c>
      <c r="G46" s="38">
        <v>0</v>
      </c>
      <c r="H46" s="38">
        <f t="shared" si="0"/>
        <v>0</v>
      </c>
      <c r="I46" s="2"/>
      <c r="J46" s="102"/>
    </row>
    <row r="47" spans="1:10" s="33" customFormat="1" ht="21" customHeight="1">
      <c r="A47" s="36"/>
      <c r="B47" s="32" t="s">
        <v>61</v>
      </c>
      <c r="C47" s="39">
        <f>SUM(C43)</f>
        <v>0</v>
      </c>
      <c r="D47" s="39">
        <f t="shared" ref="D47:E47" si="15">SUM(D43)</f>
        <v>0</v>
      </c>
      <c r="E47" s="39">
        <f t="shared" si="15"/>
        <v>0</v>
      </c>
      <c r="F47" s="39">
        <f>SUM(F43:F46)</f>
        <v>0</v>
      </c>
      <c r="G47" s="39">
        <f t="shared" ref="G47:H47" si="16">SUM(G43:G46)</f>
        <v>0</v>
      </c>
      <c r="H47" s="39">
        <f t="shared" si="16"/>
        <v>0</v>
      </c>
      <c r="I47" s="37"/>
      <c r="J47" s="103"/>
    </row>
    <row r="48" spans="1:10" ht="21" customHeight="1">
      <c r="A48" s="112">
        <v>8</v>
      </c>
      <c r="B48" s="113" t="s">
        <v>3</v>
      </c>
      <c r="C48" s="84">
        <v>0</v>
      </c>
      <c r="D48" s="85"/>
      <c r="E48" s="84">
        <f t="shared" si="2"/>
        <v>0</v>
      </c>
      <c r="F48" s="38">
        <v>0</v>
      </c>
      <c r="G48" s="38">
        <v>0</v>
      </c>
      <c r="H48" s="38">
        <f t="shared" si="0"/>
        <v>0</v>
      </c>
      <c r="I48" s="2"/>
      <c r="J48" s="95" t="s">
        <v>70</v>
      </c>
    </row>
    <row r="49" spans="1:10" ht="21" customHeight="1">
      <c r="A49" s="112"/>
      <c r="B49" s="113"/>
      <c r="C49" s="84"/>
      <c r="D49" s="85"/>
      <c r="E49" s="84"/>
      <c r="F49" s="38">
        <v>0</v>
      </c>
      <c r="G49" s="38">
        <v>0</v>
      </c>
      <c r="H49" s="38">
        <f t="shared" si="0"/>
        <v>0</v>
      </c>
      <c r="I49" s="2"/>
      <c r="J49" s="96"/>
    </row>
    <row r="50" spans="1:10" s="33" customFormat="1" ht="21" customHeight="1">
      <c r="A50" s="36"/>
      <c r="B50" s="32" t="s">
        <v>57</v>
      </c>
      <c r="C50" s="39">
        <f>SUM(C48)</f>
        <v>0</v>
      </c>
      <c r="D50" s="39">
        <f t="shared" ref="D50:E50" si="17">SUM(D48)</f>
        <v>0</v>
      </c>
      <c r="E50" s="39">
        <f t="shared" si="17"/>
        <v>0</v>
      </c>
      <c r="F50" s="39">
        <f>SUM(F48:F49)</f>
        <v>0</v>
      </c>
      <c r="G50" s="39">
        <f t="shared" ref="G50:H50" si="18">SUM(G48:G49)</f>
        <v>0</v>
      </c>
      <c r="H50" s="39">
        <f t="shared" si="18"/>
        <v>0</v>
      </c>
      <c r="I50" s="37"/>
      <c r="J50" s="97"/>
    </row>
    <row r="51" spans="1:10" ht="21" customHeight="1">
      <c r="A51" s="112">
        <v>9</v>
      </c>
      <c r="B51" s="113" t="s">
        <v>58</v>
      </c>
      <c r="C51" s="84">
        <v>0</v>
      </c>
      <c r="D51" s="85"/>
      <c r="E51" s="84">
        <f t="shared" si="2"/>
        <v>0</v>
      </c>
      <c r="F51" s="38">
        <v>0</v>
      </c>
      <c r="G51" s="38">
        <v>0</v>
      </c>
      <c r="H51" s="38">
        <f t="shared" si="0"/>
        <v>0</v>
      </c>
      <c r="I51" s="2"/>
      <c r="J51" s="92" t="s">
        <v>71</v>
      </c>
    </row>
    <row r="52" spans="1:10" ht="21" customHeight="1">
      <c r="A52" s="112"/>
      <c r="B52" s="113"/>
      <c r="C52" s="84"/>
      <c r="D52" s="85"/>
      <c r="E52" s="84"/>
      <c r="F52" s="38">
        <v>0</v>
      </c>
      <c r="G52" s="38">
        <v>0</v>
      </c>
      <c r="H52" s="38">
        <f t="shared" si="0"/>
        <v>0</v>
      </c>
      <c r="I52" s="2"/>
      <c r="J52" s="93"/>
    </row>
    <row r="53" spans="1:10" ht="21" customHeight="1">
      <c r="A53" s="112"/>
      <c r="B53" s="113"/>
      <c r="C53" s="84"/>
      <c r="D53" s="85"/>
      <c r="E53" s="84"/>
      <c r="F53" s="38">
        <v>0</v>
      </c>
      <c r="G53" s="38">
        <v>0</v>
      </c>
      <c r="H53" s="38">
        <f t="shared" si="0"/>
        <v>0</v>
      </c>
      <c r="I53" s="2"/>
      <c r="J53" s="93"/>
    </row>
    <row r="54" spans="1:10" s="33" customFormat="1" ht="21" customHeight="1">
      <c r="A54" s="36"/>
      <c r="B54" s="32" t="s">
        <v>62</v>
      </c>
      <c r="C54" s="39">
        <f>SUM(C51)</f>
        <v>0</v>
      </c>
      <c r="D54" s="39">
        <f t="shared" ref="D54:E54" si="19">SUM(D51)</f>
        <v>0</v>
      </c>
      <c r="E54" s="39">
        <f t="shared" si="19"/>
        <v>0</v>
      </c>
      <c r="F54" s="39">
        <f>SUM(F51:F53)</f>
        <v>0</v>
      </c>
      <c r="G54" s="39">
        <f t="shared" ref="G54:H54" si="20">SUM(G51:G53)</f>
        <v>0</v>
      </c>
      <c r="H54" s="39">
        <f t="shared" si="20"/>
        <v>0</v>
      </c>
      <c r="I54" s="37"/>
      <c r="J54" s="94"/>
    </row>
    <row r="55" spans="1:10" ht="21" customHeight="1">
      <c r="A55" s="86">
        <v>10</v>
      </c>
      <c r="B55" s="113" t="s">
        <v>5</v>
      </c>
      <c r="C55" s="84">
        <v>0</v>
      </c>
      <c r="D55" s="85"/>
      <c r="E55" s="84">
        <f t="shared" si="2"/>
        <v>0</v>
      </c>
      <c r="F55" s="47">
        <v>0</v>
      </c>
      <c r="G55" s="45">
        <v>0</v>
      </c>
      <c r="H55" s="47">
        <f t="shared" si="0"/>
        <v>0</v>
      </c>
      <c r="I55" s="46"/>
      <c r="J55" s="101"/>
    </row>
    <row r="56" spans="1:10" ht="21" customHeight="1">
      <c r="A56" s="107"/>
      <c r="B56" s="113"/>
      <c r="C56" s="84"/>
      <c r="D56" s="85"/>
      <c r="E56" s="84"/>
      <c r="F56" s="47">
        <v>0</v>
      </c>
      <c r="G56" s="45">
        <v>0</v>
      </c>
      <c r="H56" s="47">
        <f t="shared" ref="H56:H67" si="21">F56+G56</f>
        <v>0</v>
      </c>
      <c r="I56" s="46"/>
      <c r="J56" s="102"/>
    </row>
    <row r="57" spans="1:10" ht="21" customHeight="1">
      <c r="A57" s="107"/>
      <c r="B57" s="113"/>
      <c r="C57" s="84"/>
      <c r="D57" s="85"/>
      <c r="E57" s="84"/>
      <c r="F57" s="47">
        <v>0</v>
      </c>
      <c r="G57" s="45">
        <v>0</v>
      </c>
      <c r="H57" s="47">
        <f t="shared" si="21"/>
        <v>0</v>
      </c>
      <c r="I57" s="46"/>
      <c r="J57" s="102"/>
    </row>
    <row r="58" spans="1:10" ht="21" customHeight="1">
      <c r="A58" s="107"/>
      <c r="B58" s="113"/>
      <c r="C58" s="84"/>
      <c r="D58" s="85"/>
      <c r="E58" s="84"/>
      <c r="F58" s="47">
        <v>0</v>
      </c>
      <c r="G58" s="45">
        <v>0</v>
      </c>
      <c r="H58" s="47">
        <f t="shared" si="21"/>
        <v>0</v>
      </c>
      <c r="I58" s="46"/>
      <c r="J58" s="102"/>
    </row>
    <row r="59" spans="1:10" ht="21" customHeight="1">
      <c r="A59" s="107"/>
      <c r="B59" s="113"/>
      <c r="C59" s="84"/>
      <c r="D59" s="85"/>
      <c r="E59" s="84"/>
      <c r="F59" s="47">
        <v>0</v>
      </c>
      <c r="G59" s="45">
        <v>0</v>
      </c>
      <c r="H59" s="47">
        <f t="shared" si="21"/>
        <v>0</v>
      </c>
      <c r="I59" s="46"/>
      <c r="J59" s="102"/>
    </row>
    <row r="60" spans="1:10" ht="21" customHeight="1">
      <c r="A60" s="107"/>
      <c r="B60" s="113"/>
      <c r="C60" s="84"/>
      <c r="D60" s="85"/>
      <c r="E60" s="84"/>
      <c r="F60" s="47">
        <v>0</v>
      </c>
      <c r="G60" s="45">
        <v>0</v>
      </c>
      <c r="H60" s="47">
        <f t="shared" si="21"/>
        <v>0</v>
      </c>
      <c r="I60" s="46"/>
      <c r="J60" s="102"/>
    </row>
    <row r="61" spans="1:10" ht="21" customHeight="1">
      <c r="A61" s="107"/>
      <c r="B61" s="113"/>
      <c r="C61" s="84"/>
      <c r="D61" s="85"/>
      <c r="E61" s="84"/>
      <c r="F61" s="47">
        <v>0</v>
      </c>
      <c r="G61" s="45">
        <v>0</v>
      </c>
      <c r="H61" s="47">
        <f t="shared" si="21"/>
        <v>0</v>
      </c>
      <c r="I61" s="46"/>
      <c r="J61" s="102"/>
    </row>
    <row r="62" spans="1:10" ht="21" customHeight="1">
      <c r="A62" s="107"/>
      <c r="B62" s="113"/>
      <c r="C62" s="84"/>
      <c r="D62" s="85"/>
      <c r="E62" s="84"/>
      <c r="F62" s="47">
        <v>0</v>
      </c>
      <c r="G62" s="45">
        <v>0</v>
      </c>
      <c r="H62" s="47">
        <f t="shared" si="21"/>
        <v>0</v>
      </c>
      <c r="I62" s="46"/>
      <c r="J62" s="102"/>
    </row>
    <row r="63" spans="1:10" ht="21" customHeight="1">
      <c r="A63" s="107"/>
      <c r="B63" s="113"/>
      <c r="C63" s="84"/>
      <c r="D63" s="85"/>
      <c r="E63" s="84"/>
      <c r="F63" s="47">
        <v>0</v>
      </c>
      <c r="G63" s="45">
        <v>0</v>
      </c>
      <c r="H63" s="47">
        <f t="shared" si="21"/>
        <v>0</v>
      </c>
      <c r="I63" s="46"/>
      <c r="J63" s="102"/>
    </row>
    <row r="64" spans="1:10" ht="21" customHeight="1">
      <c r="A64" s="107"/>
      <c r="B64" s="113"/>
      <c r="C64" s="84"/>
      <c r="D64" s="85"/>
      <c r="E64" s="84"/>
      <c r="F64" s="47">
        <v>0</v>
      </c>
      <c r="G64" s="45">
        <v>0</v>
      </c>
      <c r="H64" s="47">
        <f t="shared" si="21"/>
        <v>0</v>
      </c>
      <c r="I64" s="46"/>
      <c r="J64" s="102"/>
    </row>
    <row r="65" spans="1:10" ht="21" customHeight="1">
      <c r="A65" s="107"/>
      <c r="B65" s="113"/>
      <c r="C65" s="84"/>
      <c r="D65" s="85"/>
      <c r="E65" s="84"/>
      <c r="F65" s="47">
        <v>0</v>
      </c>
      <c r="G65" s="45">
        <v>0</v>
      </c>
      <c r="H65" s="47">
        <f t="shared" ref="H65:H66" si="22">F65+G65</f>
        <v>0</v>
      </c>
      <c r="I65" s="46"/>
      <c r="J65" s="102"/>
    </row>
    <row r="66" spans="1:10" ht="21" customHeight="1">
      <c r="A66" s="107"/>
      <c r="B66" s="113"/>
      <c r="C66" s="84"/>
      <c r="D66" s="85"/>
      <c r="E66" s="84"/>
      <c r="F66" s="47">
        <v>0</v>
      </c>
      <c r="G66" s="45">
        <v>0</v>
      </c>
      <c r="H66" s="47">
        <f t="shared" si="22"/>
        <v>0</v>
      </c>
      <c r="I66" s="46"/>
      <c r="J66" s="102"/>
    </row>
    <row r="67" spans="1:10" ht="21" customHeight="1">
      <c r="A67" s="107"/>
      <c r="B67" s="113"/>
      <c r="C67" s="84"/>
      <c r="D67" s="85"/>
      <c r="E67" s="84"/>
      <c r="F67" s="47">
        <v>0</v>
      </c>
      <c r="G67" s="45">
        <v>0</v>
      </c>
      <c r="H67" s="47">
        <f t="shared" si="21"/>
        <v>0</v>
      </c>
      <c r="I67" s="46"/>
      <c r="J67" s="102"/>
    </row>
    <row r="68" spans="1:10" s="33" customFormat="1" ht="21" customHeight="1">
      <c r="A68" s="36"/>
      <c r="B68" s="32" t="s">
        <v>63</v>
      </c>
      <c r="C68" s="39">
        <f>SUM(C55)</f>
        <v>0</v>
      </c>
      <c r="D68" s="39">
        <f>SUM(D55)</f>
        <v>0</v>
      </c>
      <c r="E68" s="39">
        <f>SUM(E55)</f>
        <v>0</v>
      </c>
      <c r="F68" s="39">
        <f>SUM(F55:F67)</f>
        <v>0</v>
      </c>
      <c r="G68" s="39">
        <f>SUM(G55:G67)</f>
        <v>0</v>
      </c>
      <c r="H68" s="39">
        <f>SUM(H55:H67)</f>
        <v>0</v>
      </c>
      <c r="I68" s="37"/>
      <c r="J68" s="103"/>
    </row>
    <row r="69" spans="1:10" ht="21" customHeight="1">
      <c r="A69" s="36"/>
      <c r="B69" s="32" t="s">
        <v>64</v>
      </c>
      <c r="C69" s="39">
        <f t="shared" ref="C69:H69" si="23">SUM(C68,C54,C50,C47,C42,C37,C24,C21,C16,C13)</f>
        <v>0</v>
      </c>
      <c r="D69" s="39">
        <f t="shared" si="23"/>
        <v>0</v>
      </c>
      <c r="E69" s="39">
        <f t="shared" si="23"/>
        <v>0</v>
      </c>
      <c r="F69" s="39">
        <f t="shared" si="23"/>
        <v>455</v>
      </c>
      <c r="G69" s="39">
        <f t="shared" si="23"/>
        <v>0</v>
      </c>
      <c r="H69" s="39">
        <f t="shared" si="23"/>
        <v>455</v>
      </c>
      <c r="I69" s="37"/>
      <c r="J69" s="41"/>
    </row>
    <row r="73" spans="1:10" ht="21" customHeight="1">
      <c r="A73" s="110" t="s">
        <v>12</v>
      </c>
      <c r="B73" s="111"/>
      <c r="C73" s="108" t="s">
        <v>13</v>
      </c>
      <c r="D73" s="108"/>
      <c r="E73" s="108" t="s">
        <v>17</v>
      </c>
      <c r="F73" s="108"/>
      <c r="G73" s="108" t="s">
        <v>18</v>
      </c>
      <c r="H73" s="108"/>
      <c r="I73" s="34" t="s">
        <v>14</v>
      </c>
    </row>
    <row r="74" spans="1:10" ht="21" customHeight="1">
      <c r="A74" s="114">
        <f>E69</f>
        <v>0</v>
      </c>
      <c r="B74" s="109"/>
      <c r="C74" s="109">
        <f>H69</f>
        <v>455</v>
      </c>
      <c r="D74" s="109"/>
      <c r="E74" s="109">
        <f>F69</f>
        <v>455</v>
      </c>
      <c r="F74" s="109"/>
      <c r="G74" s="109">
        <f>G69</f>
        <v>0</v>
      </c>
      <c r="H74" s="109"/>
      <c r="I74" s="35">
        <f>A74-C74</f>
        <v>-455</v>
      </c>
    </row>
    <row r="76" spans="1:10" ht="21" customHeight="1">
      <c r="A76" s="42" t="s">
        <v>74</v>
      </c>
      <c r="B76" s="43"/>
      <c r="C76" s="44" t="s">
        <v>75</v>
      </c>
      <c r="D76" s="42"/>
      <c r="E76" s="42" t="s">
        <v>76</v>
      </c>
      <c r="F76" s="42"/>
      <c r="G76" s="42" t="s">
        <v>77</v>
      </c>
      <c r="H76" s="42"/>
      <c r="I76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8:B41"/>
    <mergeCell ref="B43:B46"/>
    <mergeCell ref="B48:B49"/>
    <mergeCell ref="B25:B36"/>
    <mergeCell ref="A17:A20"/>
    <mergeCell ref="A22:A23"/>
    <mergeCell ref="A38:A41"/>
    <mergeCell ref="A43:A46"/>
    <mergeCell ref="A48:A49"/>
    <mergeCell ref="A25:A36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A14:A15"/>
    <mergeCell ref="B14:B15"/>
    <mergeCell ref="C14:C15"/>
    <mergeCell ref="D14:D15"/>
    <mergeCell ref="E14:E15"/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O14"/>
  <sheetViews>
    <sheetView zoomScaleNormal="100" workbookViewId="0">
      <selection activeCell="N14" sqref="N14"/>
    </sheetView>
  </sheetViews>
  <sheetFormatPr defaultRowHeight="14"/>
  <cols>
    <col min="14" max="14" width="13.54296875" style="1" bestFit="1" customWidth="1"/>
    <col min="15" max="15" width="15.453125" style="1" bestFit="1" customWidth="1"/>
  </cols>
  <sheetData>
    <row r="1" spans="14:15">
      <c r="N1" s="1" t="s">
        <v>85</v>
      </c>
      <c r="O1" s="1" t="s">
        <v>9</v>
      </c>
    </row>
    <row r="2" spans="14:15">
      <c r="N2" s="1" t="s">
        <v>84</v>
      </c>
      <c r="O2" s="49">
        <v>260</v>
      </c>
    </row>
    <row r="3" spans="14:15">
      <c r="N3" s="1" t="s">
        <v>86</v>
      </c>
      <c r="O3" s="49">
        <v>296.10000000000002</v>
      </c>
    </row>
    <row r="4" spans="14:15">
      <c r="N4" s="1" t="s">
        <v>87</v>
      </c>
      <c r="O4" s="49">
        <v>156</v>
      </c>
    </row>
    <row r="5" spans="14:15">
      <c r="N5" s="1" t="s">
        <v>88</v>
      </c>
      <c r="O5" s="49">
        <v>3370</v>
      </c>
    </row>
    <row r="6" spans="14:15">
      <c r="N6" s="1" t="s">
        <v>89</v>
      </c>
      <c r="O6" s="49">
        <v>172</v>
      </c>
    </row>
    <row r="7" spans="14:15">
      <c r="N7" s="1" t="s">
        <v>90</v>
      </c>
      <c r="O7" s="49">
        <v>300</v>
      </c>
    </row>
    <row r="8" spans="14:15">
      <c r="N8" s="1" t="s">
        <v>92</v>
      </c>
      <c r="O8" s="49">
        <v>223</v>
      </c>
    </row>
    <row r="9" spans="14:15">
      <c r="N9" s="1" t="s">
        <v>93</v>
      </c>
      <c r="O9" s="49">
        <v>299</v>
      </c>
    </row>
    <row r="10" spans="14:15">
      <c r="N10" s="1" t="s">
        <v>94</v>
      </c>
      <c r="O10" s="49">
        <v>4775</v>
      </c>
    </row>
    <row r="11" spans="14:15">
      <c r="N11" s="1" t="s">
        <v>95</v>
      </c>
      <c r="O11" s="49">
        <v>40</v>
      </c>
    </row>
    <row r="12" spans="14:15">
      <c r="N12" s="1" t="s">
        <v>103</v>
      </c>
      <c r="O12" s="49">
        <v>440.14</v>
      </c>
    </row>
    <row r="13" spans="14:15">
      <c r="O13" s="49"/>
    </row>
    <row r="14" spans="14:15" ht="18.5">
      <c r="N14" s="48" t="s">
        <v>91</v>
      </c>
      <c r="O14" s="50">
        <f>SUM(O2:O13)</f>
        <v>10331.24</v>
      </c>
    </row>
  </sheetData>
  <phoneticPr fontId="1" type="noConversion"/>
  <pageMargins left="0.7" right="0.7" top="0.75" bottom="0.75" header="0.3" footer="0.3"/>
  <pageSetup paperSize="9" scale="58" orientation="portrait" verticalDpi="0" r:id="rId1"/>
  <rowBreaks count="2" manualBreakCount="2">
    <brk id="92" max="16383" man="1"/>
    <brk id="1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I22" sqref="I22"/>
    </sheetView>
  </sheetViews>
  <sheetFormatPr defaultRowHeight="14"/>
  <sheetData>
    <row r="1" spans="1:8">
      <c r="A1" t="s">
        <v>96</v>
      </c>
      <c r="C1" t="s">
        <v>97</v>
      </c>
      <c r="D1" t="s">
        <v>98</v>
      </c>
      <c r="E1" t="s">
        <v>99</v>
      </c>
      <c r="G1" t="s">
        <v>100</v>
      </c>
    </row>
    <row r="2" spans="1:8">
      <c r="A2">
        <v>574</v>
      </c>
      <c r="C2" s="53">
        <v>1000</v>
      </c>
      <c r="D2">
        <v>273</v>
      </c>
      <c r="E2">
        <v>134.5</v>
      </c>
      <c r="H2">
        <v>462</v>
      </c>
    </row>
    <row r="3" spans="1:8">
      <c r="A3">
        <v>165.5</v>
      </c>
      <c r="C3" s="53">
        <v>1080</v>
      </c>
      <c r="D3">
        <v>162</v>
      </c>
      <c r="E3">
        <v>603.6</v>
      </c>
      <c r="H3">
        <v>1608</v>
      </c>
    </row>
    <row r="4" spans="1:8">
      <c r="A4">
        <v>93.5</v>
      </c>
      <c r="C4" s="52">
        <v>3851</v>
      </c>
      <c r="D4">
        <v>720</v>
      </c>
      <c r="E4">
        <v>158.80000000000001</v>
      </c>
      <c r="H4">
        <v>135</v>
      </c>
    </row>
    <row r="5" spans="1:8">
      <c r="A5">
        <v>85</v>
      </c>
      <c r="C5" s="52">
        <v>2015</v>
      </c>
      <c r="D5">
        <v>648</v>
      </c>
      <c r="E5">
        <v>421.7</v>
      </c>
      <c r="H5" s="55">
        <v>340</v>
      </c>
    </row>
    <row r="6" spans="1:8">
      <c r="A6">
        <v>380.8</v>
      </c>
      <c r="C6" s="52">
        <v>1091</v>
      </c>
      <c r="D6">
        <v>532</v>
      </c>
      <c r="E6">
        <v>621.70000000000005</v>
      </c>
      <c r="H6" s="55">
        <v>196</v>
      </c>
    </row>
    <row r="7" spans="1:8">
      <c r="A7">
        <v>208</v>
      </c>
      <c r="C7" s="52">
        <v>1927</v>
      </c>
      <c r="D7">
        <v>352</v>
      </c>
      <c r="E7">
        <v>101.6</v>
      </c>
      <c r="H7" s="55">
        <v>357</v>
      </c>
    </row>
    <row r="8" spans="1:8">
      <c r="A8">
        <v>128</v>
      </c>
      <c r="C8" s="52">
        <v>1571</v>
      </c>
      <c r="D8">
        <v>311</v>
      </c>
      <c r="E8">
        <v>202.42</v>
      </c>
      <c r="H8">
        <v>67</v>
      </c>
    </row>
    <row r="9" spans="1:8">
      <c r="A9">
        <v>204</v>
      </c>
      <c r="C9" s="52">
        <v>318</v>
      </c>
      <c r="D9">
        <v>151</v>
      </c>
      <c r="E9">
        <v>1145.8</v>
      </c>
      <c r="H9">
        <v>47</v>
      </c>
    </row>
    <row r="10" spans="1:8">
      <c r="A10">
        <v>149.6</v>
      </c>
      <c r="C10" s="52">
        <v>1372.5</v>
      </c>
      <c r="D10">
        <v>263</v>
      </c>
      <c r="E10">
        <v>958.4</v>
      </c>
      <c r="H10">
        <v>74</v>
      </c>
    </row>
    <row r="11" spans="1:8">
      <c r="A11">
        <v>306</v>
      </c>
      <c r="C11" s="52">
        <v>434</v>
      </c>
      <c r="D11">
        <v>962</v>
      </c>
      <c r="E11">
        <v>869.7</v>
      </c>
      <c r="H11" s="55">
        <v>175</v>
      </c>
    </row>
    <row r="12" spans="1:8">
      <c r="A12">
        <v>238.2</v>
      </c>
      <c r="C12">
        <v>875</v>
      </c>
      <c r="D12">
        <v>243</v>
      </c>
      <c r="E12">
        <v>348</v>
      </c>
      <c r="H12" s="52">
        <v>1380</v>
      </c>
    </row>
    <row r="13" spans="1:8">
      <c r="A13">
        <v>1304</v>
      </c>
      <c r="C13">
        <v>1470</v>
      </c>
      <c r="D13">
        <v>243</v>
      </c>
      <c r="E13">
        <v>414</v>
      </c>
      <c r="H13" s="52">
        <v>1781</v>
      </c>
    </row>
    <row r="14" spans="1:8">
      <c r="A14">
        <v>1168.7</v>
      </c>
      <c r="C14">
        <v>210</v>
      </c>
      <c r="D14">
        <v>568</v>
      </c>
      <c r="E14">
        <v>1356.2</v>
      </c>
      <c r="H14" s="55">
        <v>915</v>
      </c>
    </row>
    <row r="15" spans="1:8">
      <c r="A15">
        <v>2051</v>
      </c>
      <c r="C15">
        <v>210</v>
      </c>
      <c r="D15">
        <v>106</v>
      </c>
      <c r="E15">
        <v>36.9</v>
      </c>
      <c r="H15" s="55">
        <v>753</v>
      </c>
    </row>
    <row r="16" spans="1:8">
      <c r="A16">
        <v>2049.3200000000002</v>
      </c>
      <c r="C16">
        <v>1950</v>
      </c>
      <c r="D16">
        <v>454</v>
      </c>
      <c r="E16">
        <v>499.6</v>
      </c>
      <c r="H16" s="55">
        <v>836</v>
      </c>
    </row>
    <row r="17" spans="1:8">
      <c r="A17">
        <v>1633.2</v>
      </c>
      <c r="C17">
        <v>4039</v>
      </c>
      <c r="D17">
        <v>111</v>
      </c>
      <c r="E17">
        <v>96</v>
      </c>
      <c r="H17">
        <v>7635</v>
      </c>
    </row>
    <row r="18" spans="1:8">
      <c r="A18">
        <v>408</v>
      </c>
      <c r="C18">
        <v>2446</v>
      </c>
      <c r="D18">
        <v>191</v>
      </c>
      <c r="E18">
        <v>1352.4</v>
      </c>
      <c r="H18" s="55">
        <v>206</v>
      </c>
    </row>
    <row r="19" spans="1:8">
      <c r="A19">
        <v>2034</v>
      </c>
      <c r="C19">
        <v>110</v>
      </c>
      <c r="D19">
        <v>3077</v>
      </c>
      <c r="E19">
        <v>299</v>
      </c>
      <c r="F19" t="s">
        <v>101</v>
      </c>
      <c r="H19" s="52">
        <v>251</v>
      </c>
    </row>
    <row r="20" spans="1:8">
      <c r="A20">
        <f>SUM(A2:A19)</f>
        <v>13180.82</v>
      </c>
      <c r="D20">
        <v>143</v>
      </c>
      <c r="E20">
        <v>120</v>
      </c>
      <c r="H20" s="55">
        <v>552</v>
      </c>
    </row>
    <row r="21" spans="1:8">
      <c r="C21">
        <v>1050</v>
      </c>
      <c r="D21">
        <v>318</v>
      </c>
      <c r="E21">
        <v>922.98</v>
      </c>
      <c r="H21" s="55">
        <v>864</v>
      </c>
    </row>
    <row r="22" spans="1:8">
      <c r="C22">
        <v>525</v>
      </c>
      <c r="D22">
        <v>160</v>
      </c>
      <c r="H22" s="52">
        <v>711</v>
      </c>
    </row>
    <row r="23" spans="1:8">
      <c r="C23">
        <v>2353</v>
      </c>
      <c r="D23">
        <v>131</v>
      </c>
      <c r="E23">
        <f>SUM(E2:E21)</f>
        <v>10663.3</v>
      </c>
      <c r="H23" s="52">
        <v>291.39999999999998</v>
      </c>
    </row>
    <row r="24" spans="1:8">
      <c r="C24">
        <v>547</v>
      </c>
      <c r="D24">
        <v>971</v>
      </c>
      <c r="H24" s="52">
        <v>308</v>
      </c>
    </row>
    <row r="25" spans="1:8">
      <c r="D25">
        <v>419</v>
      </c>
      <c r="H25" s="52">
        <v>320</v>
      </c>
    </row>
    <row r="26" spans="1:8">
      <c r="C26">
        <f>SUM(C2:C25)</f>
        <v>30444.5</v>
      </c>
      <c r="D26">
        <v>640</v>
      </c>
      <c r="E26" t="s">
        <v>102</v>
      </c>
      <c r="H26">
        <v>2632</v>
      </c>
    </row>
    <row r="27" spans="1:8">
      <c r="D27">
        <v>2070</v>
      </c>
      <c r="H27">
        <v>413</v>
      </c>
    </row>
    <row r="28" spans="1:8">
      <c r="D28">
        <v>173</v>
      </c>
      <c r="H28" s="55">
        <v>376</v>
      </c>
    </row>
    <row r="29" spans="1:8">
      <c r="D29">
        <v>102</v>
      </c>
      <c r="H29">
        <v>62</v>
      </c>
    </row>
    <row r="30" spans="1:8">
      <c r="H30">
        <v>446</v>
      </c>
    </row>
    <row r="31" spans="1:8">
      <c r="D31">
        <v>774</v>
      </c>
      <c r="H31">
        <v>218</v>
      </c>
    </row>
    <row r="32" spans="1:8">
      <c r="D32">
        <v>1022</v>
      </c>
    </row>
    <row r="33" spans="4:8">
      <c r="H33">
        <f>SUM(H2:H32)</f>
        <v>24411.4</v>
      </c>
    </row>
    <row r="34" spans="4:8">
      <c r="D34">
        <f>SUM(D2:D32)</f>
        <v>16290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员工差旅明细</vt:lpstr>
      <vt:lpstr>员工报销明细</vt:lpstr>
      <vt:lpstr>淘宝截图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2017-10-20T06:27:52Z</cp:lastPrinted>
  <dcterms:created xsi:type="dcterms:W3CDTF">2014-04-15T08:52:03Z</dcterms:created>
  <dcterms:modified xsi:type="dcterms:W3CDTF">2017-10-20T06:27:58Z</dcterms:modified>
</cp:coreProperties>
</file>