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<sst xmlns="http://schemas.openxmlformats.org/spreadsheetml/2006/main" count="89">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</sst>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15" borderId="21" applyNumberFormat="0" applyAlignment="0" applyProtection="0">
      <alignment vertical="center"/>
    </xf>
    <xf numFmtId="0" fontId="16" fillId="15" borderId="20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110" zoomScaleNormal="110" topLeftCell="A22" workbookViewId="0">
      <selection activeCell="G36" sqref="G36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10.29</v>
      </c>
      <c r="G7" s="59"/>
      <c r="H7" s="58" t="s">
        <v>10</v>
      </c>
      <c r="I7" s="85"/>
      <c r="J7" s="86">
        <v>43402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30</v>
      </c>
      <c r="H11" s="74">
        <f ca="1" t="shared" ref="H11:H17" si="0">G11</f>
        <v>30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24</v>
      </c>
      <c r="H12" s="74">
        <f ca="1" t="shared" si="0"/>
        <v>24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2"/>
      <c r="E13" s="70" t="s">
        <v>24</v>
      </c>
      <c r="F13" s="71"/>
      <c r="G13" s="74">
        <v>0</v>
      </c>
      <c r="H13" s="74">
        <f ca="1" t="shared" si="0"/>
        <v>0</v>
      </c>
      <c r="I13" s="90">
        <v>0</v>
      </c>
      <c r="J13" s="91"/>
      <c r="K13" s="92"/>
    </row>
    <row r="14" spans="2:11">
      <c r="B14" s="70">
        <v>4</v>
      </c>
      <c r="C14" s="71"/>
      <c r="D14" s="72"/>
      <c r="E14" s="70" t="s">
        <v>24</v>
      </c>
      <c r="F14" s="71"/>
      <c r="G14" s="74">
        <v>0</v>
      </c>
      <c r="H14" s="74">
        <f ca="1" t="shared" si="0"/>
        <v>0</v>
      </c>
      <c r="I14" s="90">
        <v>0</v>
      </c>
      <c r="J14" s="91"/>
      <c r="K14" s="92"/>
    </row>
    <row r="15" spans="2:11">
      <c r="B15" s="70">
        <v>5</v>
      </c>
      <c r="C15" s="71"/>
      <c r="D15" s="75" t="s">
        <v>25</v>
      </c>
      <c r="E15" s="73" t="s">
        <v>26</v>
      </c>
      <c r="F15" s="73"/>
      <c r="G15" s="74">
        <v>0</v>
      </c>
      <c r="H15" s="74">
        <f ca="1" t="shared" si="0"/>
        <v>0</v>
      </c>
      <c r="I15" s="90">
        <v>0</v>
      </c>
      <c r="J15" s="91"/>
      <c r="K15" s="92"/>
    </row>
    <row r="16" ht="20.1" customHeight="1" spans="2:11">
      <c r="B16" s="70">
        <v>6</v>
      </c>
      <c r="C16" s="71"/>
      <c r="D16" s="72"/>
      <c r="E16" s="73"/>
      <c r="F16" s="73"/>
      <c r="G16" s="74">
        <f ca="1" t="shared" ref="G16:G17" si="1">H16+I16</f>
        <v>0</v>
      </c>
      <c r="H16" s="74">
        <f ca="1" t="shared" si="0"/>
        <v>0</v>
      </c>
      <c r="I16" s="90">
        <v>0</v>
      </c>
      <c r="J16" s="91"/>
      <c r="K16" s="93"/>
    </row>
    <row r="17" ht="20.1" customHeight="1" spans="2:11">
      <c r="B17" s="70">
        <v>7</v>
      </c>
      <c r="C17" s="71"/>
      <c r="D17" s="76"/>
      <c r="E17" s="73"/>
      <c r="F17" s="73"/>
      <c r="G17" s="74">
        <f ca="1" t="shared" si="1"/>
        <v>0</v>
      </c>
      <c r="H17" s="74">
        <f ca="1" t="shared" si="0"/>
        <v>0</v>
      </c>
      <c r="I17" s="90">
        <v>0</v>
      </c>
      <c r="J17" s="91"/>
      <c r="K17" s="93"/>
    </row>
    <row r="18" ht="20.1" customHeight="1" spans="2:11">
      <c r="B18" s="67" t="s">
        <v>27</v>
      </c>
      <c r="C18" s="77"/>
      <c r="D18" s="77"/>
      <c r="E18" s="77"/>
      <c r="F18" s="68"/>
      <c r="G18" s="78">
        <f>SUM(G11:G14)</f>
        <v>54</v>
      </c>
      <c r="H18" s="78">
        <f ca="1">SUM(H11:H15)</f>
        <v>54</v>
      </c>
      <c r="I18" s="94">
        <f>SUM(I11:J17)</f>
        <v>0</v>
      </c>
      <c r="J18" s="95"/>
      <c r="K18" s="96"/>
    </row>
    <row r="19" ht="20.1" customHeight="1" spans="2:11">
      <c r="B19" s="64"/>
      <c r="C19" s="64"/>
      <c r="D19" s="64"/>
      <c r="E19" s="64"/>
      <c r="F19" s="64"/>
      <c r="G19" s="64"/>
      <c r="H19" s="64"/>
      <c r="I19" s="64"/>
      <c r="J19" s="97"/>
      <c r="K19" s="64"/>
    </row>
    <row r="20" ht="20.1" customHeight="1" spans="2:11">
      <c r="B20" s="69" t="s">
        <v>17</v>
      </c>
      <c r="C20" s="69"/>
      <c r="D20" s="69"/>
      <c r="E20" s="69"/>
      <c r="F20" s="69"/>
      <c r="G20" s="69" t="s">
        <v>28</v>
      </c>
      <c r="H20" s="69"/>
      <c r="I20" s="69"/>
      <c r="J20" s="69"/>
      <c r="K20" s="69" t="s">
        <v>29</v>
      </c>
    </row>
    <row r="21" ht="20.1" customHeight="1" spans="2:11">
      <c r="B21" s="79">
        <f ca="1">H18</f>
        <v>54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98">
        <f ca="1">SUM(B21:J21)</f>
        <v>54</v>
      </c>
    </row>
    <row r="22" ht="20.1" customHeight="1" spans="2:11"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ht="20.1" customHeight="1" spans="2:11">
      <c r="B23" s="64" t="s">
        <v>30</v>
      </c>
      <c r="C23" s="64"/>
      <c r="D23" s="64"/>
      <c r="E23" s="64"/>
      <c r="F23" s="64" t="s">
        <v>31</v>
      </c>
      <c r="G23" s="64" t="s">
        <v>32</v>
      </c>
      <c r="H23" s="64"/>
      <c r="I23" s="64"/>
      <c r="J23" s="64" t="s">
        <v>33</v>
      </c>
      <c r="K23" s="64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2"/>
      <c r="C28" s="53"/>
      <c r="D28" s="54" t="s">
        <v>1</v>
      </c>
      <c r="E28" s="54"/>
      <c r="F28" s="55" t="str">
        <f>F5</f>
        <v>姚艺婷</v>
      </c>
      <c r="G28" s="55"/>
      <c r="H28" s="54" t="s">
        <v>3</v>
      </c>
      <c r="I28" s="53"/>
      <c r="J28" s="55" t="str">
        <f>J5</f>
        <v>助理</v>
      </c>
      <c r="K28" s="83"/>
    </row>
    <row r="29" ht="20.1" customHeight="1" spans="2:11">
      <c r="B29" s="56"/>
      <c r="C29" s="57"/>
      <c r="D29" s="58" t="s">
        <v>5</v>
      </c>
      <c r="E29" s="58"/>
      <c r="F29" s="59" t="s">
        <v>6</v>
      </c>
      <c r="G29" s="59"/>
      <c r="H29" s="58" t="s">
        <v>7</v>
      </c>
      <c r="I29" s="57"/>
      <c r="J29" s="59" t="str">
        <f>J6</f>
        <v>上海事业部</v>
      </c>
      <c r="K29" s="84"/>
    </row>
    <row r="30" ht="20.1" customHeight="1" spans="2:11">
      <c r="B30" s="56"/>
      <c r="C30" s="57"/>
      <c r="D30" s="58" t="s">
        <v>9</v>
      </c>
      <c r="E30" s="58"/>
      <c r="F30" s="59">
        <f>F7</f>
        <v>10.29</v>
      </c>
      <c r="G30" s="59"/>
      <c r="H30" s="58" t="s">
        <v>10</v>
      </c>
      <c r="I30" s="85"/>
      <c r="J30" s="86">
        <f>J7</f>
        <v>43402</v>
      </c>
      <c r="K30" s="84"/>
    </row>
    <row r="31" ht="20.1" customHeight="1" spans="2:11">
      <c r="B31" s="60"/>
      <c r="C31" s="61"/>
      <c r="D31" s="62"/>
      <c r="E31" s="62"/>
      <c r="F31" s="63"/>
      <c r="G31" s="63"/>
      <c r="H31" s="62" t="s">
        <v>11</v>
      </c>
      <c r="I31" s="87"/>
      <c r="J31" s="63" t="str">
        <f>J8</f>
        <v>HMOA-181218-SXY603</v>
      </c>
      <c r="K31" s="89"/>
    </row>
    <row r="32" ht="20.1" customHeight="1"/>
    <row r="33" ht="20.1" customHeight="1" spans="2:11">
      <c r="B33" s="73"/>
      <c r="C33" s="73"/>
      <c r="D33" s="80" t="s">
        <v>35</v>
      </c>
      <c r="E33" s="73" t="s">
        <v>36</v>
      </c>
      <c r="F33" s="73"/>
      <c r="G33" s="74" t="s">
        <v>37</v>
      </c>
      <c r="H33" s="74" t="s">
        <v>38</v>
      </c>
      <c r="I33" s="74" t="s">
        <v>27</v>
      </c>
      <c r="J33" s="74"/>
      <c r="K33" s="99" t="s">
        <v>19</v>
      </c>
    </row>
    <row r="34" spans="2:11">
      <c r="B34" s="73">
        <v>1</v>
      </c>
      <c r="C34" s="73"/>
      <c r="D34" s="80" t="s">
        <v>6</v>
      </c>
      <c r="E34" s="73">
        <v>10.27</v>
      </c>
      <c r="F34" s="73"/>
      <c r="G34" s="74">
        <v>200</v>
      </c>
      <c r="H34" s="74">
        <v>1</v>
      </c>
      <c r="I34" s="90">
        <f>G34*H34</f>
        <v>200</v>
      </c>
      <c r="J34" s="91"/>
      <c r="K34" s="99">
        <f>E34</f>
        <v>10.27</v>
      </c>
    </row>
    <row r="35" ht="20.1" customHeight="1" spans="2:11">
      <c r="B35" s="73">
        <v>2</v>
      </c>
      <c r="C35" s="73"/>
      <c r="D35" s="80"/>
      <c r="E35" s="73"/>
      <c r="F35" s="73"/>
      <c r="G35" s="74"/>
      <c r="H35" s="74"/>
      <c r="I35" s="90"/>
      <c r="J35" s="91"/>
      <c r="K35" s="99"/>
    </row>
    <row r="36" ht="20.1" customHeight="1" spans="2:11">
      <c r="B36" s="73">
        <v>3</v>
      </c>
      <c r="C36" s="73"/>
      <c r="D36" s="81"/>
      <c r="E36" s="73"/>
      <c r="F36" s="73"/>
      <c r="G36" s="74"/>
      <c r="H36" s="74"/>
      <c r="I36" s="90"/>
      <c r="J36" s="91"/>
      <c r="K36" s="92"/>
    </row>
    <row r="37" ht="20.1" customHeight="1" spans="2:11">
      <c r="B37" s="67" t="s">
        <v>27</v>
      </c>
      <c r="C37" s="77"/>
      <c r="D37" s="77"/>
      <c r="E37" s="77"/>
      <c r="F37" s="68"/>
      <c r="G37" s="78"/>
      <c r="H37" s="78"/>
      <c r="I37" s="94">
        <f>SUM(I34:J36)</f>
        <v>200</v>
      </c>
      <c r="J37" s="95"/>
      <c r="K37" s="96"/>
    </row>
    <row r="38" ht="20.1" customHeight="1" spans="2:11">
      <c r="B38" s="64" t="s">
        <v>30</v>
      </c>
      <c r="C38" s="64"/>
      <c r="D38" s="64"/>
      <c r="E38" s="64"/>
      <c r="F38" s="64" t="s">
        <v>31</v>
      </c>
      <c r="G38" s="64" t="s">
        <v>32</v>
      </c>
      <c r="H38" s="64"/>
      <c r="I38" s="64"/>
      <c r="J38" s="64" t="s">
        <v>33</v>
      </c>
      <c r="K38" s="6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66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68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69</v>
      </c>
      <c r="J28" s="37" t="s">
        <v>70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71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72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73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74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76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77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79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80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81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27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82</v>
      </c>
      <c r="B51" s="28"/>
      <c r="C51" s="29" t="s">
        <v>83</v>
      </c>
      <c r="D51" s="29"/>
      <c r="E51" s="29" t="s">
        <v>84</v>
      </c>
      <c r="F51" s="29"/>
      <c r="G51" s="29" t="s">
        <v>85</v>
      </c>
      <c r="H51" s="29"/>
      <c r="I51" s="48" t="s">
        <v>86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87</v>
      </c>
      <c r="B54" s="33"/>
      <c r="C54" s="34" t="s">
        <v>31</v>
      </c>
      <c r="D54" s="32"/>
      <c r="E54" s="32" t="s">
        <v>88</v>
      </c>
      <c r="F54" s="32"/>
      <c r="G54" s="32" t="s">
        <v>33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2018-10-29T04:04:30Z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