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<sst xmlns="http://schemas.openxmlformats.org/spreadsheetml/2006/main" count="63" uniqueCount="63">
  <si>
    <t>【借款报销单】</t>
  </si>
  <si>
    <t>团号：HMZA-250220-ZJT813</t>
  </si>
  <si>
    <t>活动日期：2025年2月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</si>
  <si>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</si>
  <si>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</si>
  <si>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</si>
  <si>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</si>
  <si>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</si>
  <si>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</si>
  <si>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</si>
  <si>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</si>
  <si>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</si>
  <si>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</si>
  <si>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</si>
  <si>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</si>
  <si>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</si>
  <si>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</si>
  <si>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</si>
  <si>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</si>
  <si>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</si>
  <si>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</si>
  <si>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</si>
  <si>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</si>
  <si>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</si>
  <si>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</si>
  <si>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</si>
  <si>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</si>
  <si>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</si>
  <si>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</si>
  <si>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</si>
  <si>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</si>
  <si>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</si>
  <si>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</si>
  <si>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</si>
  <si>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</si>
  <si>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</si>
  <si>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</si>
  <si>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</si>
  <si>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r>
      <rPr>
        <sz val="10"/>
        <color theme="1"/>
        <rFont val="宋体"/>
        <charset val="134"/>
        <scheme val="minor"/>
      </rPr>
      <t>美心曲奇</t>
    </r>
  </si>
  <si>
    <t>活动零食采买</t>
  </si>
  <si>
    <r>
      <rPr>
        <sz val="10"/>
        <color theme="1"/>
        <rFont val="宋体"/>
        <charset val="134"/>
        <scheme val="minor"/>
      </rPr>
      <t>菲律宾芒果干</t>
    </r>
  </si>
  <si>
    <r>
      <rPr>
        <sz val="10"/>
        <color theme="1"/>
        <rFont val="宋体"/>
        <charset val="134"/>
        <scheme val="minor"/>
      </rPr>
      <t>西班牙伊比利亚火腿</t>
    </r>
  </si>
  <si>
    <r>
      <rPr>
        <sz val="10"/>
        <color theme="1"/>
        <rFont val="宋体"/>
        <charset val="134"/>
        <scheme val="minor"/>
      </rPr>
      <t>良品铺子蛋黄酥</t>
    </r>
  </si>
  <si>
    <r>
      <rPr>
        <sz val="10"/>
        <color theme="1"/>
        <rFont val="宋体"/>
        <charset val="134"/>
        <scheme val="minor"/>
      </rPr>
      <t>味全</t>
    </r>
  </si>
  <si>
    <t>零食采买费用合计</t>
  </si>
  <si>
    <t>物料采买</t>
  </si>
  <si>
    <r>
      <rPr>
        <sz val="10"/>
        <color theme="1"/>
        <rFont val="宋体"/>
        <charset val="134"/>
        <scheme val="minor"/>
      </rPr>
      <t>鹧鸪茶</t>
    </r>
  </si>
  <si>
    <t>活动物料采买</t>
  </si>
  <si>
    <r>
      <rPr>
        <sz val="10"/>
        <color theme="1"/>
        <rFont val="宋体"/>
        <charset val="134"/>
        <scheme val="minor"/>
      </rPr>
      <t>鹧鸪茶运费</t>
    </r>
  </si>
  <si>
    <r>
      <rPr>
        <sz val="10"/>
        <color theme="1"/>
        <rFont val="宋体"/>
        <charset val="134"/>
        <scheme val="minor"/>
      </rPr>
      <t>五指山红茶</t>
    </r>
  </si>
  <si>
    <r>
      <rPr>
        <sz val="10"/>
        <color theme="1"/>
        <rFont val="宋体"/>
        <charset val="134"/>
        <scheme val="minor"/>
      </rPr>
      <t>生日氛围布置气球</t>
    </r>
  </si>
  <si>
    <r>
      <rPr>
        <sz val="10"/>
        <color theme="1"/>
        <rFont val="宋体"/>
        <charset val="134"/>
        <scheme val="minor"/>
      </rPr>
      <t>太阳伞</t>
    </r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</si>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</sst>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77" fontId="5" fillId="5" borderId="4" xfId="0" applyNumberFormat="1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6" fillId="8" borderId="7" xfId="0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9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zoomScale="72" zoomScaleNormal="72" workbookViewId="0">
      <selection activeCell="H38" sqref="H38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24.7884615384615" customWidth="1"/>
    <col min="7" max="7" width="17.5288461538462" customWidth="1"/>
    <col min="8" max="8" width="18.4423076923077" customWidth="1"/>
    <col min="9" max="9" width="31.1442307692308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1"/>
      <c r="J2" s="42"/>
      <c r="K2" s="43"/>
      <c r="L2" s="43"/>
    </row>
    <row r="4" customHeight="1" spans="8:10">
      <c r="H4" s="33" t="s">
        <v>1</v>
      </c>
      <c r="I4" s="44"/>
      <c r="J4" s="33" t="s">
        <v>2</v>
      </c>
    </row>
    <row r="5" customHeight="1" spans="8:10">
      <c r="H5" s="34"/>
      <c r="I5" s="45"/>
      <c r="J5" s="34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5" t="s">
        <v>6</v>
      </c>
      <c r="G6" s="35"/>
      <c r="H6" s="35"/>
      <c r="I6" s="46"/>
      <c r="J6" s="47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5" t="s">
        <v>11</v>
      </c>
      <c r="G7" s="35" t="s">
        <v>12</v>
      </c>
      <c r="H7" s="35" t="s">
        <v>13</v>
      </c>
      <c r="I7" s="48" t="s">
        <v>14</v>
      </c>
      <c r="J7" s="47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6"/>
      <c r="G8" s="36"/>
      <c r="H8" s="36"/>
      <c r="I8" s="49"/>
      <c r="J8" s="50" t="s">
        <v>16</v>
      </c>
    </row>
    <row r="9" s="1" customFormat="1" ht="27" customHeight="1" spans="1:10">
      <c r="A9" s="15"/>
      <c r="B9" s="16" t="s">
        <v>17</v>
      </c>
      <c r="C9" s="17">
        <f>SUM(C8)</f>
        <v>0</v>
      </c>
      <c r="D9" s="17">
        <f>SUM(D8)</f>
        <v>0</v>
      </c>
      <c r="E9" s="17">
        <f>SUM(E8)</f>
        <v>0</v>
      </c>
      <c r="F9" s="25"/>
      <c r="G9" s="25"/>
      <c r="H9" s="25"/>
      <c r="I9" s="51"/>
      <c r="J9" s="52"/>
    </row>
    <row r="10" customHeight="1" spans="1:10">
      <c r="A10" s="18">
        <v>2</v>
      </c>
      <c r="B10" s="19" t="s">
        <v>18</v>
      </c>
      <c r="C10" s="20">
        <v>0</v>
      </c>
      <c r="D10" s="18">
        <v>0</v>
      </c>
      <c r="E10" s="20">
        <f>C10*D10</f>
        <v>0</v>
      </c>
      <c r="F10" s="36"/>
      <c r="G10" s="36"/>
      <c r="H10" s="36"/>
      <c r="I10" s="49"/>
      <c r="J10" s="50" t="s">
        <v>19</v>
      </c>
    </row>
    <row r="11" s="1" customFormat="1" customHeight="1" spans="1:10">
      <c r="A11" s="15"/>
      <c r="B11" s="16" t="s">
        <v>20</v>
      </c>
      <c r="C11" s="17">
        <f>SUM(C10)</f>
        <v>0</v>
      </c>
      <c r="D11" s="17">
        <f>SUM(D10)</f>
        <v>0</v>
      </c>
      <c r="E11" s="17">
        <f>SUM(E10)</f>
        <v>0</v>
      </c>
      <c r="F11" s="25"/>
      <c r="G11" s="25"/>
      <c r="H11" s="25"/>
      <c r="I11" s="51"/>
      <c r="J11" s="52"/>
    </row>
    <row r="12" customHeight="1" spans="1:10">
      <c r="A12" s="12">
        <v>3</v>
      </c>
      <c r="B12" s="13" t="s">
        <v>21</v>
      </c>
      <c r="C12" s="14">
        <v>0</v>
      </c>
      <c r="D12" s="12">
        <v>0</v>
      </c>
      <c r="E12" s="14">
        <f>C12*D12</f>
        <v>0</v>
      </c>
      <c r="F12" s="36"/>
      <c r="G12" s="36"/>
      <c r="H12" s="36"/>
      <c r="I12" s="53"/>
      <c r="J12" s="54" t="s">
        <v>22</v>
      </c>
    </row>
    <row r="13" s="1" customFormat="1" customHeight="1" spans="1:10">
      <c r="A13" s="15"/>
      <c r="B13" s="16" t="s">
        <v>23</v>
      </c>
      <c r="C13" s="17">
        <f>SUM(C12)</f>
        <v>0</v>
      </c>
      <c r="D13" s="17">
        <f t="shared" ref="D13:E13" si="0">SUM(D12)</f>
        <v>0</v>
      </c>
      <c r="E13" s="17">
        <f t="shared" si="0"/>
        <v>0</v>
      </c>
      <c r="F13" s="25"/>
      <c r="G13" s="25"/>
      <c r="H13" s="25"/>
      <c r="I13" s="51"/>
      <c r="J13" s="55"/>
    </row>
    <row r="14" ht="16.8" spans="1:10">
      <c r="A14" s="12">
        <v>4</v>
      </c>
      <c r="B14" s="13" t="s">
        <v>24</v>
      </c>
      <c r="C14" s="14">
        <v>0</v>
      </c>
      <c r="D14" s="12">
        <v>0</v>
      </c>
      <c r="E14" s="14">
        <v>0</v>
      </c>
      <c r="F14" s="37"/>
      <c r="H14" s="36"/>
      <c r="I14" s="56"/>
      <c r="J14" s="54"/>
    </row>
    <row r="15" s="1" customFormat="1" customHeight="1" spans="1:10">
      <c r="A15" s="15"/>
      <c r="B15" s="16" t="s">
        <v>25</v>
      </c>
      <c r="C15" s="17">
        <v>0</v>
      </c>
      <c r="D15" s="17">
        <f t="shared" ref="D15" si="1">SUM(D14)</f>
        <v>0</v>
      </c>
      <c r="E15" s="17">
        <v>0</v>
      </c>
      <c r="F15" s="25"/>
      <c r="G15" s="25"/>
      <c r="H15" s="25"/>
      <c r="I15" s="51"/>
      <c r="J15" s="55"/>
    </row>
    <row r="16" ht="16.8" spans="1:10">
      <c r="A16" s="18">
        <v>5</v>
      </c>
      <c r="B16" s="19" t="s">
        <v>26</v>
      </c>
      <c r="C16" s="20">
        <v>0</v>
      </c>
      <c r="D16" s="18">
        <v>0</v>
      </c>
      <c r="E16" s="20">
        <v>0</v>
      </c>
      <c r="F16" s="38"/>
      <c r="G16" s="39"/>
      <c r="H16" s="38"/>
      <c r="I16" s="38"/>
      <c r="J16" s="50" t="s">
        <v>27</v>
      </c>
    </row>
    <row r="17" customHeight="1" spans="1:10">
      <c r="A17" s="21"/>
      <c r="B17" s="22"/>
      <c r="C17" s="23"/>
      <c r="D17" s="21"/>
      <c r="E17" s="23"/>
      <c r="F17" s="38"/>
      <c r="G17" s="39"/>
      <c r="H17" s="38"/>
      <c r="I17" s="38"/>
      <c r="J17" s="57"/>
    </row>
    <row r="18" customHeight="1" spans="1:10">
      <c r="A18" s="21"/>
      <c r="B18" s="22"/>
      <c r="C18" s="23"/>
      <c r="D18" s="21"/>
      <c r="E18" s="23"/>
      <c r="F18" s="38"/>
      <c r="G18" s="39"/>
      <c r="H18" s="38"/>
      <c r="I18" s="38"/>
      <c r="J18" s="57"/>
    </row>
    <row r="19" s="1" customFormat="1" customHeight="1" spans="1:10">
      <c r="A19" s="15"/>
      <c r="B19" s="16" t="s">
        <v>28</v>
      </c>
      <c r="C19" s="17"/>
      <c r="D19" s="17"/>
      <c r="E19" s="17"/>
      <c r="F19" s="25">
        <f>SUM(F16:F18)</f>
        <v>0</v>
      </c>
      <c r="G19" s="25">
        <f>SUM(G16:G18)</f>
        <v>0</v>
      </c>
      <c r="H19" s="25">
        <f>SUM(H16:H18)</f>
        <v>0</v>
      </c>
      <c r="I19" s="51"/>
      <c r="J19" s="52"/>
    </row>
    <row r="20" customHeight="1" spans="1:10">
      <c r="A20" s="12">
        <v>6</v>
      </c>
      <c r="B20" s="13" t="s">
        <v>29</v>
      </c>
      <c r="C20" s="14">
        <v>0</v>
      </c>
      <c r="D20" s="12">
        <v>0</v>
      </c>
      <c r="E20" s="14">
        <f>C20*D20</f>
        <v>0</v>
      </c>
      <c r="F20" s="40"/>
      <c r="G20" s="40"/>
      <c r="I20" s="40"/>
      <c r="J20" s="50" t="s">
        <v>30</v>
      </c>
    </row>
    <row r="21" s="1" customFormat="1" customHeight="1" spans="1:10">
      <c r="A21" s="15"/>
      <c r="B21" s="16" t="s">
        <v>31</v>
      </c>
      <c r="C21" s="17">
        <f>SUM(C20)</f>
        <v>0</v>
      </c>
      <c r="D21" s="17">
        <f>SUM(D20)</f>
        <v>0</v>
      </c>
      <c r="E21" s="17">
        <f>SUM(E20)</f>
        <v>0</v>
      </c>
      <c r="F21" s="25"/>
      <c r="G21" s="25"/>
      <c r="H21" s="25"/>
      <c r="I21" s="51"/>
      <c r="J21" s="55"/>
    </row>
    <row r="22" customHeight="1" spans="1:10">
      <c r="A22" s="12">
        <v>7</v>
      </c>
      <c r="B22" s="13" t="s">
        <v>32</v>
      </c>
      <c r="C22" s="14">
        <v>0</v>
      </c>
      <c r="D22" s="12">
        <v>0</v>
      </c>
      <c r="E22" s="14">
        <f>C22*D22</f>
        <v>0</v>
      </c>
      <c r="F22" s="36"/>
      <c r="G22" s="36"/>
      <c r="H22" s="36"/>
      <c r="I22" s="49"/>
      <c r="J22" s="54"/>
    </row>
    <row r="23" s="1" customFormat="1" customHeight="1" spans="1:10">
      <c r="A23" s="15"/>
      <c r="B23" s="16" t="s">
        <v>33</v>
      </c>
      <c r="C23" s="17">
        <f>SUM(C22)</f>
        <v>0</v>
      </c>
      <c r="D23" s="17">
        <f t="shared" ref="D23:E23" si="2">SUM(D22)</f>
        <v>0</v>
      </c>
      <c r="E23" s="17">
        <f t="shared" si="2"/>
        <v>0</v>
      </c>
      <c r="F23" s="25"/>
      <c r="G23" s="25"/>
      <c r="H23" s="25"/>
      <c r="I23" s="51"/>
      <c r="J23" s="55"/>
    </row>
    <row r="24" customHeight="1" spans="1:10">
      <c r="A24" s="12">
        <v>8</v>
      </c>
      <c r="B24" s="13" t="s">
        <v>34</v>
      </c>
      <c r="C24" s="14">
        <v>0</v>
      </c>
      <c r="D24" s="12">
        <v>0</v>
      </c>
      <c r="E24" s="14">
        <f>C24*D24</f>
        <v>0</v>
      </c>
      <c r="F24" s="36"/>
      <c r="G24" s="36"/>
      <c r="H24" s="36"/>
      <c r="I24" s="49"/>
      <c r="J24" s="54" t="s">
        <v>35</v>
      </c>
    </row>
    <row r="25" s="1" customFormat="1" customHeight="1" spans="1:10">
      <c r="A25" s="15"/>
      <c r="B25" s="16" t="s">
        <v>36</v>
      </c>
      <c r="C25" s="17">
        <f>SUM(C24)</f>
        <v>0</v>
      </c>
      <c r="D25" s="17">
        <f t="shared" ref="D25:E25" si="3">SUM(D24)</f>
        <v>0</v>
      </c>
      <c r="E25" s="17">
        <f t="shared" si="3"/>
        <v>0</v>
      </c>
      <c r="F25" s="25"/>
      <c r="G25" s="25"/>
      <c r="H25" s="25"/>
      <c r="I25" s="51"/>
      <c r="J25" s="55"/>
    </row>
    <row r="26" customHeight="1" spans="1:10">
      <c r="A26" s="12">
        <v>9</v>
      </c>
      <c r="B26" s="13" t="s">
        <v>37</v>
      </c>
      <c r="C26" s="14">
        <v>0</v>
      </c>
      <c r="D26" s="12">
        <v>0</v>
      </c>
      <c r="E26" s="14">
        <f>C26*D26</f>
        <v>0</v>
      </c>
      <c r="F26" s="14">
        <v>2092.5</v>
      </c>
      <c r="G26" s="14">
        <v>0</v>
      </c>
      <c r="H26" s="14">
        <f t="shared" ref="H26:H30" si="4">F26+G26</f>
        <v>2092.5</v>
      </c>
      <c r="I26" s="58" t="s">
        <v>38</v>
      </c>
      <c r="J26" s="50" t="s">
        <v>39</v>
      </c>
    </row>
    <row r="27" customHeight="1" spans="1:10">
      <c r="A27" s="12"/>
      <c r="B27" s="13"/>
      <c r="C27" s="14"/>
      <c r="D27" s="12"/>
      <c r="E27" s="14"/>
      <c r="F27" s="14">
        <v>1720</v>
      </c>
      <c r="G27" s="14">
        <v>0</v>
      </c>
      <c r="H27" s="14">
        <f t="shared" si="4"/>
        <v>1720</v>
      </c>
      <c r="I27" s="58" t="s">
        <v>40</v>
      </c>
      <c r="J27" s="57"/>
    </row>
    <row r="28" customHeight="1" spans="1:10">
      <c r="A28" s="12"/>
      <c r="B28" s="13"/>
      <c r="C28" s="14"/>
      <c r="D28" s="12"/>
      <c r="E28" s="14"/>
      <c r="F28" s="14">
        <v>4260</v>
      </c>
      <c r="G28" s="14">
        <v>0</v>
      </c>
      <c r="H28" s="14">
        <f t="shared" si="4"/>
        <v>4260</v>
      </c>
      <c r="I28" s="58" t="s">
        <v>41</v>
      </c>
      <c r="J28" s="57"/>
    </row>
    <row r="29" customHeight="1" spans="1:10">
      <c r="A29" s="12"/>
      <c r="B29" s="13"/>
      <c r="C29" s="14"/>
      <c r="D29" s="12"/>
      <c r="E29" s="14"/>
      <c r="F29" s="14">
        <v>0</v>
      </c>
      <c r="G29" s="14">
        <v>544</v>
      </c>
      <c r="H29" s="14">
        <f t="shared" si="4"/>
        <v>544</v>
      </c>
      <c r="I29" s="58" t="s">
        <v>42</v>
      </c>
      <c r="J29" s="57"/>
    </row>
    <row r="30" customHeight="1" spans="1:10">
      <c r="A30" s="12"/>
      <c r="B30" s="13"/>
      <c r="C30" s="14"/>
      <c r="D30" s="12"/>
      <c r="E30" s="14"/>
      <c r="F30" s="14">
        <v>599.2</v>
      </c>
      <c r="G30" s="14">
        <v>0</v>
      </c>
      <c r="H30" s="14">
        <f t="shared" si="4"/>
        <v>599.2</v>
      </c>
      <c r="I30" s="58" t="s">
        <v>43</v>
      </c>
      <c r="J30" s="57"/>
    </row>
    <row r="31" s="1" customFormat="1" customHeight="1" spans="1:10">
      <c r="A31" s="15"/>
      <c r="B31" s="16" t="s">
        <v>44</v>
      </c>
      <c r="C31" s="17"/>
      <c r="D31" s="17"/>
      <c r="E31" s="17"/>
      <c r="F31" s="17">
        <f>SUM(F26:F30)</f>
        <v>8671.7</v>
      </c>
      <c r="G31" s="17">
        <f>SUM(G26:G30)</f>
        <v>544</v>
      </c>
      <c r="H31" s="17">
        <f>SUM(H26:H30)</f>
        <v>9215.7</v>
      </c>
      <c r="I31" s="59"/>
      <c r="J31" s="52"/>
    </row>
    <row r="32" customHeight="1" spans="1:10">
      <c r="A32" s="18">
        <v>10</v>
      </c>
      <c r="B32" s="19" t="s">
        <v>45</v>
      </c>
      <c r="C32" s="20">
        <v>0</v>
      </c>
      <c r="D32" s="18">
        <v>0</v>
      </c>
      <c r="E32" s="20">
        <f t="shared" ref="E32:E36" si="5">(C32*D32)</f>
        <v>0</v>
      </c>
      <c r="F32" s="14">
        <v>110</v>
      </c>
      <c r="G32" s="14">
        <v>0</v>
      </c>
      <c r="H32" s="14">
        <f t="shared" ref="H32:H36" si="6">F32+G32</f>
        <v>110</v>
      </c>
      <c r="I32" s="60" t="s">
        <v>46</v>
      </c>
      <c r="J32" s="54" t="s">
        <v>47</v>
      </c>
    </row>
    <row r="33" s="1" customFormat="1" customHeight="1" spans="1:10">
      <c r="A33" s="24"/>
      <c r="B33" s="22"/>
      <c r="C33" s="20">
        <v>0</v>
      </c>
      <c r="D33" s="18">
        <v>0</v>
      </c>
      <c r="E33" s="20">
        <f t="shared" si="5"/>
        <v>0</v>
      </c>
      <c r="F33" s="14">
        <v>35</v>
      </c>
      <c r="G33" s="14">
        <v>0</v>
      </c>
      <c r="H33" s="14">
        <f t="shared" si="6"/>
        <v>35</v>
      </c>
      <c r="I33" s="60" t="s">
        <v>48</v>
      </c>
      <c r="J33" s="61"/>
    </row>
    <row r="34" s="1" customFormat="1" customHeight="1" spans="1:10">
      <c r="A34" s="24"/>
      <c r="B34" s="22"/>
      <c r="C34" s="20">
        <v>0</v>
      </c>
      <c r="D34" s="18">
        <v>0</v>
      </c>
      <c r="E34" s="20">
        <f t="shared" si="5"/>
        <v>0</v>
      </c>
      <c r="F34" s="14">
        <v>278</v>
      </c>
      <c r="G34" s="14">
        <v>0</v>
      </c>
      <c r="H34" s="14">
        <f t="shared" si="6"/>
        <v>278</v>
      </c>
      <c r="I34" s="60" t="s">
        <v>49</v>
      </c>
      <c r="J34" s="61"/>
    </row>
    <row r="35" s="1" customFormat="1" customHeight="1" spans="1:10">
      <c r="A35" s="24"/>
      <c r="B35" s="22"/>
      <c r="C35" s="20">
        <v>0</v>
      </c>
      <c r="D35" s="18">
        <v>0</v>
      </c>
      <c r="E35" s="20">
        <f t="shared" si="5"/>
        <v>0</v>
      </c>
      <c r="F35" s="14">
        <v>350</v>
      </c>
      <c r="G35" s="14">
        <v>0</v>
      </c>
      <c r="H35" s="14">
        <f t="shared" si="6"/>
        <v>350</v>
      </c>
      <c r="I35" s="58" t="s">
        <v>50</v>
      </c>
      <c r="J35" s="61"/>
    </row>
    <row r="36" s="1" customFormat="1" customHeight="1" spans="1:10">
      <c r="A36" s="24"/>
      <c r="B36" s="22"/>
      <c r="C36" s="20">
        <v>0</v>
      </c>
      <c r="D36" s="18">
        <v>0</v>
      </c>
      <c r="E36" s="20">
        <f t="shared" si="5"/>
        <v>0</v>
      </c>
      <c r="F36" s="14">
        <v>0</v>
      </c>
      <c r="G36" s="14">
        <v>358</v>
      </c>
      <c r="H36" s="14">
        <f t="shared" si="6"/>
        <v>358</v>
      </c>
      <c r="I36" s="58" t="s">
        <v>51</v>
      </c>
      <c r="J36" s="61"/>
    </row>
    <row r="37" s="1" customFormat="1" customHeight="1" spans="1:10">
      <c r="A37" s="15"/>
      <c r="B37" s="16" t="s">
        <v>52</v>
      </c>
      <c r="C37" s="25"/>
      <c r="D37" s="25"/>
      <c r="E37" s="25"/>
      <c r="F37" s="17">
        <f>SUM(F32:F36)</f>
        <v>773</v>
      </c>
      <c r="G37" s="17">
        <f>SUM(G32:G36)</f>
        <v>358</v>
      </c>
      <c r="H37" s="17">
        <f>SUM(H32:H36)</f>
        <v>1131</v>
      </c>
      <c r="I37" s="51"/>
      <c r="J37" s="55"/>
    </row>
    <row r="38" customHeight="1" spans="1:10">
      <c r="A38" s="15"/>
      <c r="B38" s="16" t="s">
        <v>53</v>
      </c>
      <c r="C38" s="17">
        <f>(C32)</f>
        <v>0</v>
      </c>
      <c r="D38" s="17">
        <f>(D32)</f>
        <v>0</v>
      </c>
      <c r="E38" s="17">
        <f>(E32)</f>
        <v>0</v>
      </c>
      <c r="F38" s="17">
        <f>F31+F37</f>
        <v>9444.7</v>
      </c>
      <c r="G38" s="17">
        <f>G31+G37</f>
        <v>902</v>
      </c>
      <c r="H38" s="17">
        <f>F38+G38</f>
        <v>10346.7</v>
      </c>
      <c r="I38" s="51"/>
      <c r="J38" s="62"/>
    </row>
    <row r="42" customHeight="1" spans="1:9">
      <c r="A42" s="26" t="s">
        <v>54</v>
      </c>
      <c r="B42" s="27"/>
      <c r="C42" s="28" t="s">
        <v>55</v>
      </c>
      <c r="D42" s="28"/>
      <c r="E42" s="28" t="s">
        <v>56</v>
      </c>
      <c r="F42" s="28"/>
      <c r="G42" s="28" t="s">
        <v>57</v>
      </c>
      <c r="H42" s="28"/>
      <c r="I42" s="63" t="s">
        <v>58</v>
      </c>
    </row>
    <row r="43" customHeight="1" spans="1:9">
      <c r="A43" s="29">
        <v>0</v>
      </c>
      <c r="B43" s="30"/>
      <c r="C43" s="30">
        <f>H38</f>
        <v>10346.7</v>
      </c>
      <c r="D43" s="30"/>
      <c r="E43" s="30">
        <f>G38</f>
        <v>902</v>
      </c>
      <c r="F43" s="30"/>
      <c r="G43" s="30">
        <f>H38</f>
        <v>10346.7</v>
      </c>
      <c r="H43" s="30"/>
      <c r="I43" s="64">
        <f>C43-A43</f>
        <v>10346.7</v>
      </c>
    </row>
    <row r="45" customHeight="1" spans="1:9">
      <c r="A45" s="31" t="s">
        <v>59</v>
      </c>
      <c r="B45" s="1"/>
      <c r="C45" s="32" t="s">
        <v>60</v>
      </c>
      <c r="D45" s="31"/>
      <c r="E45" s="31" t="s">
        <v>61</v>
      </c>
      <c r="F45" s="31"/>
      <c r="G45" s="31" t="s">
        <v>62</v>
      </c>
      <c r="H45" s="31"/>
      <c r="I45" s="65"/>
    </row>
  </sheetData>
  <mergeCells count="38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6:A18"/>
    <mergeCell ref="A26:A30"/>
    <mergeCell ref="A32:A36"/>
    <mergeCell ref="B6:B7"/>
    <mergeCell ref="B16:B18"/>
    <mergeCell ref="B26:B30"/>
    <mergeCell ref="B32:B36"/>
    <mergeCell ref="C16:C18"/>
    <mergeCell ref="C26:C30"/>
    <mergeCell ref="D16:D18"/>
    <mergeCell ref="D26:D30"/>
    <mergeCell ref="E16:E18"/>
    <mergeCell ref="E26:E30"/>
    <mergeCell ref="J4:J5"/>
    <mergeCell ref="J6:J7"/>
    <mergeCell ref="J8:J9"/>
    <mergeCell ref="J10:J11"/>
    <mergeCell ref="J12:J13"/>
    <mergeCell ref="J14:J15"/>
    <mergeCell ref="J16:J19"/>
    <mergeCell ref="J20:J21"/>
    <mergeCell ref="J22:J23"/>
    <mergeCell ref="J24:J25"/>
    <mergeCell ref="J26:J31"/>
    <mergeCell ref="J32:J37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2014-04-29T08:52:00Z</dcterms:created>
  <cp:lastPrinted>2024-01-01T00:24:00Z</cp:lastPrinted>
  <dcterms:modified xsi:type="dcterms:W3CDTF">2025-03-10T12:41:57Z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D44A80513294E71AB06CCE6723B55E71_43</vt:lpwstr>
  </property>
</Properties>
</file>