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7620" activeTab="2"/>
  </bookViews>
  <sheets>
    <sheet name="实际结算" sheetId="16" r:id="rId1"/>
    <sheet name="财务结算" sheetId="17" r:id="rId2"/>
    <sheet name="Sheet1" sheetId="18" r:id="rId3"/>
  </sheets>
  <definedNames>
    <definedName name="_xlnm.Print_Area" localSheetId="1">财务结算!$A$1:$G$23</definedName>
    <definedName name="_xlnm.Print_Area" localSheetId="0">实际结算!$A$1:$H$23</definedName>
    <definedName name="_xlnm.Print_Titles" localSheetId="1">财务结算!$1:$7</definedName>
    <definedName name="_xlnm.Print_Titles" localSheetId="0">实际结算!$1:$7</definedName>
  </definedNames>
  <calcPr calcId="125725" concurrentCalc="0"/>
</workbook>
</file>

<file path=xl/calcChain.xml><?xml version="1.0" encoding="utf-8"?>
<calcChain xmlns="http://schemas.openxmlformats.org/spreadsheetml/2006/main">
  <c r="G8" i="17"/>
  <c r="G10"/>
  <c r="G11"/>
  <c r="G12"/>
  <c r="G13"/>
  <c r="G14"/>
  <c r="G15"/>
  <c r="G16"/>
  <c r="G17"/>
  <c r="G18"/>
  <c r="G19"/>
  <c r="G20"/>
  <c r="G20" i="16"/>
  <c r="G19"/>
  <c r="G12"/>
  <c r="G18"/>
  <c r="G9"/>
  <c r="G21" i="17"/>
  <c r="G22"/>
  <c r="G23"/>
  <c r="G10" i="16"/>
  <c r="G8"/>
  <c r="G11"/>
  <c r="G13"/>
  <c r="G14"/>
  <c r="G15"/>
  <c r="G16"/>
  <c r="G17"/>
  <c r="G21"/>
  <c r="G22"/>
  <c r="G23"/>
</calcChain>
</file>

<file path=xl/sharedStrings.xml><?xml version="1.0" encoding="utf-8"?>
<sst xmlns="http://schemas.openxmlformats.org/spreadsheetml/2006/main" count="66" uniqueCount="35">
  <si>
    <t xml:space="preserve">Event:                 </t>
  </si>
  <si>
    <t xml:space="preserve">Date:                  </t>
  </si>
  <si>
    <t>项目</t>
  </si>
  <si>
    <t>规格</t>
  </si>
  <si>
    <t>次数</t>
  </si>
  <si>
    <t>数量</t>
  </si>
  <si>
    <t>总计（Net）</t>
  </si>
  <si>
    <t xml:space="preserve">Number of person:       </t>
    <phoneticPr fontId="1" type="noConversion"/>
  </si>
  <si>
    <t xml:space="preserve">VENUE:                  </t>
    <phoneticPr fontId="1" type="noConversion"/>
  </si>
  <si>
    <t xml:space="preserve">Project No:               </t>
    <phoneticPr fontId="1" type="noConversion"/>
  </si>
  <si>
    <t>备注</t>
    <phoneticPr fontId="1" type="noConversion"/>
  </si>
  <si>
    <t>用餐</t>
    <phoneticPr fontId="1" type="noConversion"/>
  </si>
  <si>
    <t>住宿</t>
    <phoneticPr fontId="1" type="noConversion"/>
  </si>
  <si>
    <t>单价</t>
    <phoneticPr fontId="1" type="noConversion"/>
  </si>
  <si>
    <t>小计</t>
    <phoneticPr fontId="1" type="noConversion"/>
  </si>
  <si>
    <t>服务费10%</t>
    <phoneticPr fontId="1" type="noConversion"/>
  </si>
  <si>
    <t>凯迪活动</t>
    <phoneticPr fontId="1" type="noConversion"/>
  </si>
  <si>
    <t>自付</t>
    <phoneticPr fontId="1" type="noConversion"/>
  </si>
  <si>
    <t>4月18日：杭州契弗利酒店媒体大床</t>
    <phoneticPr fontId="1" type="noConversion"/>
  </si>
  <si>
    <t>4月18日：杭州契弗利酒店sgm大床</t>
    <phoneticPr fontId="1" type="noConversion"/>
  </si>
  <si>
    <t>4月18日：杭州契弗利酒店工作人员双床</t>
    <phoneticPr fontId="1" type="noConversion"/>
  </si>
  <si>
    <t>4月18日晚餐</t>
    <phoneticPr fontId="1" type="noConversion"/>
  </si>
  <si>
    <t>4月18日夜宵</t>
    <phoneticPr fontId="1" type="noConversion"/>
  </si>
  <si>
    <t>总计</t>
    <phoneticPr fontId="1" type="noConversion"/>
  </si>
  <si>
    <t>税点6%（增值税普通发票）</t>
    <phoneticPr fontId="1" type="noConversion"/>
  </si>
  <si>
    <t>用车</t>
    <phoneticPr fontId="1" type="noConversion"/>
  </si>
  <si>
    <t>4月18日工作人员踩点gl8</t>
    <phoneticPr fontId="1" type="noConversion"/>
  </si>
  <si>
    <t>杭州</t>
    <phoneticPr fontId="1" type="noConversion"/>
  </si>
  <si>
    <t>4月18日酒店内餐费</t>
    <phoneticPr fontId="1" type="noConversion"/>
  </si>
  <si>
    <t>4月19日早上送机gl8</t>
    <phoneticPr fontId="1" type="noConversion"/>
  </si>
  <si>
    <t>4月18日考斯特全天</t>
    <phoneticPr fontId="1" type="noConversion"/>
  </si>
  <si>
    <t>4月19日早上送机专车</t>
    <phoneticPr fontId="1" type="noConversion"/>
  </si>
  <si>
    <t>4月18日午餐</t>
    <phoneticPr fontId="1" type="noConversion"/>
  </si>
  <si>
    <t>停车费</t>
    <phoneticPr fontId="1" type="noConversion"/>
  </si>
  <si>
    <t>凯迪拉克XT4媒体恳谈会</t>
    <phoneticPr fontId="1" type="noConversion"/>
  </si>
</sst>
</file>

<file path=xl/styles.xml><?xml version="1.0" encoding="utf-8"?>
<styleSheet xmlns="http://schemas.openxmlformats.org/spreadsheetml/2006/main">
  <numFmts count="8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 &quot;￥&quot;* #,##0.00_ ;_ &quot;￥&quot;* \-#,##0.00_ ;_ &quot;￥&quot;* &quot;-&quot;??_ ;_ @_ "/>
    <numFmt numFmtId="177" formatCode="_-* #,##0.00\ _€_-;\-* #,##0.00\ _€_-;_-* &quot;-&quot;??\ _€_-;_-@_-"/>
    <numFmt numFmtId="178" formatCode="_-* #,##0.00\ [$€]_-;\-* #,##0.00\ [$€]_-;_-* &quot;-&quot;??\ [$€]_-;_-@_-"/>
    <numFmt numFmtId="179" formatCode="_-* #,##0.00\ [$€-1]_-;\-* #,##0.00\ [$€-1]_-;_-* &quot;-&quot;??\ [$€-1]_-"/>
    <numFmt numFmtId="180" formatCode="#,##0_);[Red]\(#,##0\)"/>
    <numFmt numFmtId="181" formatCode="0_ "/>
  </numFmts>
  <fonts count="37">
    <font>
      <sz val="12"/>
      <name val="宋体"/>
      <charset val="134"/>
    </font>
    <font>
      <sz val="9"/>
      <name val="宋体"/>
      <family val="3"/>
      <charset val="134"/>
    </font>
    <font>
      <sz val="10"/>
      <name val="Arial"/>
      <family val="2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sz val="12"/>
      <name val="宋体"/>
      <family val="3"/>
      <charset val="134"/>
    </font>
    <font>
      <sz val="9"/>
      <name val="微软雅黑"/>
      <family val="2"/>
      <charset val="134"/>
    </font>
    <font>
      <b/>
      <sz val="9"/>
      <name val="微软雅黑"/>
      <family val="2"/>
      <charset val="134"/>
    </font>
    <font>
      <b/>
      <sz val="9"/>
      <color rgb="FFC00000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10"/>
      <name val="Verdana"/>
      <family val="2"/>
    </font>
    <font>
      <u/>
      <sz val="10"/>
      <color indexed="36"/>
      <name val="Arial"/>
      <family val="2"/>
    </font>
    <font>
      <sz val="10"/>
      <name val="Geneva"/>
      <family val="2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1"/>
      <color indexed="14"/>
      <name val="宋体"/>
      <family val="3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sz val="9"/>
      <name val="宋体"/>
      <charset val="134"/>
    </font>
  </fonts>
  <fills count="2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">
    <xf numFmtId="0" fontId="0" fillId="0" borderId="0">
      <alignment vertical="center"/>
    </xf>
    <xf numFmtId="0" fontId="2" fillId="0" borderId="0" applyNumberFormat="0" applyBorder="0" applyAlignment="0" applyProtection="0">
      <alignment vertical="center"/>
    </xf>
    <xf numFmtId="0" fontId="3" fillId="0" borderId="0" applyNumberFormat="0" applyBorder="0" applyAlignment="0" applyProtection="0">
      <alignment vertical="center"/>
    </xf>
    <xf numFmtId="0" fontId="4" fillId="2" borderId="0" applyNumberFormat="0" applyBorder="0" applyProtection="0">
      <alignment vertical="center"/>
    </xf>
    <xf numFmtId="0" fontId="4" fillId="3" borderId="0" applyNumberFormat="0" applyBorder="0" applyProtection="0">
      <alignment vertical="center"/>
    </xf>
    <xf numFmtId="0" fontId="4" fillId="4" borderId="0" applyNumberFormat="0" applyBorder="0" applyProtection="0">
      <alignment vertical="center"/>
    </xf>
    <xf numFmtId="0" fontId="4" fillId="5" borderId="0" applyNumberFormat="0" applyBorder="0" applyProtection="0">
      <alignment vertical="center"/>
    </xf>
    <xf numFmtId="0" fontId="4" fillId="6" borderId="0" applyNumberFormat="0" applyBorder="0" applyProtection="0">
      <alignment vertical="center"/>
    </xf>
    <xf numFmtId="0" fontId="4" fillId="7" borderId="0" applyNumberFormat="0" applyBorder="0" applyProtection="0">
      <alignment vertical="center"/>
    </xf>
    <xf numFmtId="0" fontId="4" fillId="8" borderId="0" applyNumberFormat="0" applyBorder="0" applyProtection="0">
      <alignment vertical="center"/>
    </xf>
    <xf numFmtId="0" fontId="4" fillId="9" borderId="0" applyNumberFormat="0" applyBorder="0" applyProtection="0">
      <alignment vertical="center"/>
    </xf>
    <xf numFmtId="0" fontId="4" fillId="10" borderId="0" applyNumberFormat="0" applyBorder="0" applyProtection="0">
      <alignment vertical="center"/>
    </xf>
    <xf numFmtId="0" fontId="4" fillId="5" borderId="0" applyNumberFormat="0" applyBorder="0" applyProtection="0">
      <alignment vertical="center"/>
    </xf>
    <xf numFmtId="0" fontId="4" fillId="8" borderId="0" applyNumberFormat="0" applyBorder="0" applyProtection="0">
      <alignment vertical="center"/>
    </xf>
    <xf numFmtId="0" fontId="4" fillId="11" borderId="0" applyNumberFormat="0" applyBorder="0" applyProtection="0">
      <alignment vertical="center"/>
    </xf>
    <xf numFmtId="0" fontId="5" fillId="12" borderId="0" applyNumberFormat="0" applyBorder="0" applyProtection="0">
      <alignment vertical="center"/>
    </xf>
    <xf numFmtId="0" fontId="5" fillId="9" borderId="0" applyNumberFormat="0" applyBorder="0" applyProtection="0">
      <alignment vertical="center"/>
    </xf>
    <xf numFmtId="0" fontId="5" fillId="10" borderId="0" applyNumberFormat="0" applyBorder="0" applyProtection="0">
      <alignment vertical="center"/>
    </xf>
    <xf numFmtId="0" fontId="5" fillId="13" borderId="0" applyNumberFormat="0" applyBorder="0" applyProtection="0">
      <alignment vertical="center"/>
    </xf>
    <xf numFmtId="0" fontId="5" fillId="14" borderId="0" applyNumberFormat="0" applyBorder="0" applyProtection="0">
      <alignment vertical="center"/>
    </xf>
    <xf numFmtId="0" fontId="5" fillId="15" borderId="0" applyNumberFormat="0" applyBorder="0" applyProtection="0">
      <alignment vertical="center"/>
    </xf>
    <xf numFmtId="0" fontId="5" fillId="16" borderId="0" applyNumberFormat="0" applyBorder="0" applyProtection="0">
      <alignment vertical="center"/>
    </xf>
    <xf numFmtId="0" fontId="5" fillId="17" borderId="0" applyNumberFormat="0" applyBorder="0" applyProtection="0">
      <alignment vertical="center"/>
    </xf>
    <xf numFmtId="0" fontId="5" fillId="18" borderId="0" applyNumberFormat="0" applyBorder="0" applyProtection="0">
      <alignment vertical="center"/>
    </xf>
    <xf numFmtId="0" fontId="5" fillId="13" borderId="0" applyNumberFormat="0" applyBorder="0" applyProtection="0">
      <alignment vertical="center"/>
    </xf>
    <xf numFmtId="0" fontId="5" fillId="14" borderId="0" applyNumberFormat="0" applyBorder="0" applyProtection="0">
      <alignment vertical="center"/>
    </xf>
    <xf numFmtId="0" fontId="5" fillId="19" borderId="0" applyNumberFormat="0" applyBorder="0" applyProtection="0">
      <alignment vertical="center"/>
    </xf>
    <xf numFmtId="0" fontId="6" fillId="3" borderId="0" applyNumberFormat="0" applyBorder="0" applyProtection="0">
      <alignment vertical="center"/>
    </xf>
    <xf numFmtId="0" fontId="7" fillId="20" borderId="1" applyNumberFormat="0" applyProtection="0">
      <alignment vertical="center"/>
    </xf>
    <xf numFmtId="0" fontId="8" fillId="21" borderId="2" applyNumberFormat="0" applyProtection="0">
      <alignment vertical="center"/>
    </xf>
    <xf numFmtId="0" fontId="9" fillId="0" borderId="0" applyNumberFormat="0" applyBorder="0" applyProtection="0">
      <alignment vertical="center"/>
    </xf>
    <xf numFmtId="0" fontId="10" fillId="4" borderId="0" applyNumberFormat="0" applyBorder="0" applyProtection="0">
      <alignment vertical="center"/>
    </xf>
    <xf numFmtId="0" fontId="11" fillId="0" borderId="3" applyNumberFormat="0" applyProtection="0">
      <alignment vertical="center"/>
    </xf>
    <xf numFmtId="0" fontId="12" fillId="0" borderId="4" applyNumberFormat="0" applyProtection="0">
      <alignment vertical="center"/>
    </xf>
    <xf numFmtId="0" fontId="13" fillId="0" borderId="5" applyNumberFormat="0" applyProtection="0">
      <alignment vertical="center"/>
    </xf>
    <xf numFmtId="0" fontId="13" fillId="0" borderId="0" applyNumberFormat="0" applyBorder="0" applyProtection="0">
      <alignment vertical="center"/>
    </xf>
    <xf numFmtId="0" fontId="14" fillId="7" borderId="1" applyNumberFormat="0" applyProtection="0">
      <alignment vertical="center"/>
    </xf>
    <xf numFmtId="0" fontId="15" fillId="0" borderId="6" applyNumberFormat="0" applyProtection="0">
      <alignment vertical="center"/>
    </xf>
    <xf numFmtId="0" fontId="16" fillId="22" borderId="0" applyNumberFormat="0" applyBorder="0" applyProtection="0">
      <alignment vertical="center"/>
    </xf>
    <xf numFmtId="0" fontId="21" fillId="23" borderId="7" applyNumberFormat="0" applyProtection="0">
      <alignment vertical="center"/>
    </xf>
    <xf numFmtId="0" fontId="17" fillId="20" borderId="8" applyNumberFormat="0" applyProtection="0">
      <alignment vertical="center"/>
    </xf>
    <xf numFmtId="0" fontId="18" fillId="0" borderId="0" applyNumberFormat="0" applyBorder="0" applyProtection="0">
      <alignment vertical="center"/>
    </xf>
    <xf numFmtId="0" fontId="19" fillId="0" borderId="9" applyNumberFormat="0" applyProtection="0">
      <alignment vertical="center"/>
    </xf>
    <xf numFmtId="0" fontId="20" fillId="0" borderId="0" applyNumberFormat="0" applyBorder="0" applyProtection="0">
      <alignment vertical="center"/>
    </xf>
    <xf numFmtId="0" fontId="3" fillId="0" borderId="0" applyNumberFormat="0" applyBorder="0" applyAlignment="0" applyProtection="0">
      <alignment vertical="center"/>
    </xf>
    <xf numFmtId="0" fontId="2" fillId="0" borderId="0" applyNumberFormat="0" applyBorder="0" applyAlignment="0" applyProtection="0">
      <alignment vertical="center"/>
    </xf>
    <xf numFmtId="0" fontId="21" fillId="0" borderId="0">
      <alignment vertical="center"/>
    </xf>
    <xf numFmtId="0" fontId="25" fillId="0" borderId="0">
      <alignment vertical="center"/>
    </xf>
    <xf numFmtId="0" fontId="26" fillId="0" borderId="0"/>
    <xf numFmtId="0" fontId="3" fillId="0" borderId="0"/>
    <xf numFmtId="0" fontId="26" fillId="0" borderId="0"/>
    <xf numFmtId="0" fontId="21" fillId="0" borderId="0"/>
    <xf numFmtId="0" fontId="2" fillId="0" borderId="0"/>
    <xf numFmtId="0" fontId="21" fillId="0" borderId="0"/>
    <xf numFmtId="0" fontId="27" fillId="0" borderId="0" applyNumberFormat="0" applyFill="0" applyBorder="0" applyAlignment="0" applyProtection="0">
      <alignment vertical="top"/>
      <protection locked="0"/>
    </xf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1" fillId="0" borderId="0">
      <alignment vertical="center"/>
    </xf>
    <xf numFmtId="0" fontId="2" fillId="0" borderId="0"/>
    <xf numFmtId="179" fontId="2" fillId="0" borderId="0"/>
    <xf numFmtId="0" fontId="2" fillId="0" borderId="0"/>
    <xf numFmtId="0" fontId="28" fillId="0" borderId="0"/>
    <xf numFmtId="0" fontId="29" fillId="0" borderId="13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21" fillId="0" borderId="0"/>
    <xf numFmtId="0" fontId="10" fillId="4" borderId="0" applyNumberFormat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176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" fillId="24" borderId="1" applyNumberFormat="0" applyAlignment="0" applyProtection="0">
      <alignment vertical="center"/>
    </xf>
    <xf numFmtId="0" fontId="8" fillId="21" borderId="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24" borderId="8" applyNumberFormat="0" applyAlignment="0" applyProtection="0">
      <alignment vertical="center"/>
    </xf>
    <xf numFmtId="0" fontId="14" fillId="7" borderId="1" applyNumberFormat="0" applyAlignment="0" applyProtection="0">
      <alignment vertical="center"/>
    </xf>
    <xf numFmtId="0" fontId="21" fillId="23" borderId="7" applyNumberFormat="0" applyFont="0" applyAlignment="0" applyProtection="0">
      <alignment vertical="center"/>
    </xf>
  </cellStyleXfs>
  <cellXfs count="59">
    <xf numFmtId="0" fontId="0" fillId="0" borderId="0" xfId="0">
      <alignment vertical="center"/>
    </xf>
    <xf numFmtId="0" fontId="22" fillId="24" borderId="0" xfId="46" applyFont="1" applyFill="1" applyAlignment="1">
      <alignment horizontal="center" vertical="center"/>
    </xf>
    <xf numFmtId="0" fontId="22" fillId="24" borderId="0" xfId="46" applyFont="1" applyFill="1" applyAlignment="1">
      <alignment vertical="center" wrapText="1"/>
    </xf>
    <xf numFmtId="0" fontId="22" fillId="24" borderId="0" xfId="46" applyFont="1" applyFill="1">
      <alignment vertical="center"/>
    </xf>
    <xf numFmtId="0" fontId="22" fillId="24" borderId="0" xfId="46" applyFont="1" applyFill="1" applyAlignment="1">
      <alignment horizontal="left" vertical="center"/>
    </xf>
    <xf numFmtId="57" fontId="22" fillId="24" borderId="0" xfId="46" applyNumberFormat="1" applyFont="1" applyFill="1" applyAlignment="1">
      <alignment horizontal="left" vertical="center"/>
    </xf>
    <xf numFmtId="0" fontId="24" fillId="24" borderId="0" xfId="46" applyFont="1" applyFill="1" applyAlignment="1">
      <alignment horizontal="center" vertical="center"/>
    </xf>
    <xf numFmtId="0" fontId="22" fillId="24" borderId="10" xfId="46" applyFont="1" applyFill="1" applyBorder="1" applyAlignment="1">
      <alignment vertical="center" wrapText="1"/>
    </xf>
    <xf numFmtId="0" fontId="22" fillId="24" borderId="0" xfId="46" applyFont="1" applyFill="1" applyAlignment="1">
      <alignment vertical="center"/>
    </xf>
    <xf numFmtId="180" fontId="22" fillId="24" borderId="0" xfId="46" applyNumberFormat="1" applyFont="1" applyFill="1" applyAlignment="1">
      <alignment horizontal="center" vertical="center"/>
    </xf>
    <xf numFmtId="180" fontId="22" fillId="7" borderId="10" xfId="46" applyNumberFormat="1" applyFont="1" applyFill="1" applyBorder="1" applyAlignment="1">
      <alignment horizontal="center" vertical="center"/>
    </xf>
    <xf numFmtId="180" fontId="23" fillId="17" borderId="10" xfId="46" applyNumberFormat="1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center"/>
    </xf>
    <xf numFmtId="0" fontId="34" fillId="0" borderId="10" xfId="46" applyFont="1" applyFill="1" applyBorder="1" applyAlignment="1">
      <alignment horizontal="left" vertical="center" wrapText="1"/>
    </xf>
    <xf numFmtId="0" fontId="23" fillId="26" borderId="10" xfId="46" applyFont="1" applyFill="1" applyBorder="1" applyAlignment="1">
      <alignment horizontal="center" vertical="center" wrapText="1"/>
    </xf>
    <xf numFmtId="180" fontId="23" fillId="26" borderId="10" xfId="46" applyNumberFormat="1" applyFont="1" applyFill="1" applyBorder="1" applyAlignment="1">
      <alignment horizontal="center" vertical="center"/>
    </xf>
    <xf numFmtId="3" fontId="34" fillId="25" borderId="10" xfId="75" applyNumberFormat="1" applyFont="1" applyFill="1" applyBorder="1" applyAlignment="1">
      <alignment vertical="center" wrapText="1"/>
    </xf>
    <xf numFmtId="0" fontId="22" fillId="25" borderId="0" xfId="46" applyFont="1" applyFill="1" applyAlignment="1">
      <alignment horizontal="center" vertical="center"/>
    </xf>
    <xf numFmtId="0" fontId="23" fillId="26" borderId="10" xfId="46" applyFont="1" applyFill="1" applyBorder="1" applyAlignment="1">
      <alignment horizontal="center" vertical="center" wrapText="1"/>
    </xf>
    <xf numFmtId="0" fontId="34" fillId="0" borderId="10" xfId="46" applyFont="1" applyFill="1" applyBorder="1" applyAlignment="1">
      <alignment horizontal="center" vertical="center" wrapText="1"/>
    </xf>
    <xf numFmtId="181" fontId="34" fillId="0" borderId="10" xfId="46" applyNumberFormat="1" applyFont="1" applyFill="1" applyBorder="1" applyAlignment="1">
      <alignment horizontal="center" vertical="center" wrapText="1"/>
    </xf>
    <xf numFmtId="0" fontId="22" fillId="25" borderId="0" xfId="46" applyFont="1" applyFill="1" applyAlignment="1">
      <alignment horizontal="center" vertical="center"/>
    </xf>
    <xf numFmtId="0" fontId="22" fillId="25" borderId="0" xfId="46" applyFont="1" applyFill="1" applyAlignment="1">
      <alignment horizontal="center" vertical="center"/>
    </xf>
    <xf numFmtId="0" fontId="23" fillId="26" borderId="10" xfId="46" applyFont="1" applyFill="1" applyBorder="1" applyAlignment="1">
      <alignment horizontal="center" vertical="center" wrapText="1"/>
    </xf>
    <xf numFmtId="180" fontId="22" fillId="24" borderId="0" xfId="46" applyNumberFormat="1" applyFont="1" applyFill="1" applyAlignment="1">
      <alignment horizontal="center" vertical="center"/>
    </xf>
    <xf numFmtId="0" fontId="34" fillId="0" borderId="10" xfId="0" applyFont="1" applyFill="1" applyBorder="1" applyAlignment="1">
      <alignment horizontal="left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3" fontId="34" fillId="0" borderId="10" xfId="75" applyNumberFormat="1" applyFont="1" applyFill="1" applyBorder="1" applyAlignment="1">
      <alignment horizontal="center" vertical="center" wrapText="1"/>
    </xf>
    <xf numFmtId="0" fontId="22" fillId="0" borderId="0" xfId="46" applyFont="1" applyFill="1" applyAlignment="1">
      <alignment horizontal="center" vertical="center"/>
    </xf>
    <xf numFmtId="0" fontId="22" fillId="0" borderId="0" xfId="46" applyFont="1" applyFill="1" applyAlignment="1">
      <alignment horizontal="left" vertical="center"/>
    </xf>
    <xf numFmtId="181" fontId="34" fillId="0" borderId="10" xfId="0" applyNumberFormat="1" applyFont="1" applyFill="1" applyBorder="1" applyAlignment="1">
      <alignment horizontal="center" vertical="center" wrapText="1"/>
    </xf>
    <xf numFmtId="181" fontId="2" fillId="0" borderId="10" xfId="0" applyNumberFormat="1" applyFont="1" applyFill="1" applyBorder="1" applyAlignment="1">
      <alignment horizontal="center" vertical="center"/>
    </xf>
    <xf numFmtId="3" fontId="34" fillId="0" borderId="10" xfId="75" applyNumberFormat="1" applyFont="1" applyFill="1" applyBorder="1" applyAlignment="1">
      <alignment vertical="center" wrapText="1"/>
    </xf>
    <xf numFmtId="0" fontId="34" fillId="0" borderId="10" xfId="46" applyFont="1" applyFill="1" applyBorder="1" applyAlignment="1">
      <alignment vertical="center" wrapText="1"/>
    </xf>
    <xf numFmtId="0" fontId="22" fillId="0" borderId="10" xfId="46" applyFont="1" applyFill="1" applyBorder="1" applyAlignment="1">
      <alignment horizontal="center" vertical="center"/>
    </xf>
    <xf numFmtId="0" fontId="35" fillId="0" borderId="22" xfId="46" applyFont="1" applyFill="1" applyBorder="1" applyAlignment="1">
      <alignment horizontal="center" vertical="center" wrapText="1"/>
    </xf>
    <xf numFmtId="0" fontId="35" fillId="25" borderId="20" xfId="0" applyFont="1" applyFill="1" applyBorder="1" applyAlignment="1">
      <alignment horizontal="center" vertical="center" wrapText="1"/>
    </xf>
    <xf numFmtId="0" fontId="34" fillId="0" borderId="18" xfId="0" applyFont="1" applyFill="1" applyBorder="1" applyAlignment="1">
      <alignment horizontal="left" vertical="center" wrapText="1"/>
    </xf>
    <xf numFmtId="0" fontId="34" fillId="0" borderId="18" xfId="46" applyFont="1" applyFill="1" applyBorder="1" applyAlignment="1">
      <alignment horizontal="left" vertical="center" wrapText="1"/>
    </xf>
    <xf numFmtId="0" fontId="22" fillId="25" borderId="0" xfId="46" applyFont="1" applyFill="1" applyAlignment="1">
      <alignment horizontal="center" vertical="center"/>
    </xf>
    <xf numFmtId="0" fontId="22" fillId="24" borderId="0" xfId="46" applyFont="1" applyFill="1" applyAlignment="1">
      <alignment horizontal="left" vertical="center" wrapText="1"/>
    </xf>
    <xf numFmtId="0" fontId="23" fillId="26" borderId="10" xfId="46" applyFont="1" applyFill="1" applyBorder="1" applyAlignment="1">
      <alignment horizontal="center" vertical="center" wrapText="1"/>
    </xf>
    <xf numFmtId="0" fontId="35" fillId="0" borderId="10" xfId="46" applyFont="1" applyFill="1" applyBorder="1" applyAlignment="1">
      <alignment horizontal="center" vertical="center" wrapText="1"/>
    </xf>
    <xf numFmtId="0" fontId="22" fillId="7" borderId="16" xfId="46" applyFont="1" applyFill="1" applyBorder="1" applyAlignment="1">
      <alignment horizontal="center" vertical="center"/>
    </xf>
    <xf numFmtId="0" fontId="22" fillId="7" borderId="17" xfId="46" applyFont="1" applyFill="1" applyBorder="1" applyAlignment="1">
      <alignment horizontal="center" vertical="center"/>
    </xf>
    <xf numFmtId="0" fontId="22" fillId="7" borderId="18" xfId="46" applyFont="1" applyFill="1" applyBorder="1" applyAlignment="1">
      <alignment horizontal="center" vertical="center"/>
    </xf>
    <xf numFmtId="0" fontId="35" fillId="25" borderId="10" xfId="0" applyFont="1" applyFill="1" applyBorder="1" applyAlignment="1">
      <alignment horizontal="center" vertical="center" wrapText="1"/>
    </xf>
    <xf numFmtId="0" fontId="23" fillId="17" borderId="16" xfId="46" applyFont="1" applyFill="1" applyBorder="1" applyAlignment="1">
      <alignment horizontal="center" vertical="center"/>
    </xf>
    <xf numFmtId="0" fontId="23" fillId="17" borderId="17" xfId="46" applyFont="1" applyFill="1" applyBorder="1" applyAlignment="1">
      <alignment horizontal="center" vertical="center"/>
    </xf>
    <xf numFmtId="0" fontId="23" fillId="17" borderId="18" xfId="46" applyFont="1" applyFill="1" applyBorder="1" applyAlignment="1">
      <alignment horizontal="center" vertical="center"/>
    </xf>
    <xf numFmtId="180" fontId="22" fillId="24" borderId="0" xfId="46" applyNumberFormat="1" applyFont="1" applyFill="1" applyAlignment="1">
      <alignment horizontal="center" vertical="center"/>
    </xf>
    <xf numFmtId="0" fontId="35" fillId="0" borderId="11" xfId="46" applyFont="1" applyFill="1" applyBorder="1" applyAlignment="1">
      <alignment horizontal="center" vertical="center" wrapText="1"/>
    </xf>
    <xf numFmtId="0" fontId="35" fillId="0" borderId="12" xfId="46" applyFont="1" applyFill="1" applyBorder="1" applyAlignment="1">
      <alignment horizontal="center" vertical="center" wrapText="1"/>
    </xf>
    <xf numFmtId="0" fontId="35" fillId="0" borderId="21" xfId="46" applyFont="1" applyFill="1" applyBorder="1" applyAlignment="1">
      <alignment horizontal="center" vertical="center" wrapText="1"/>
    </xf>
    <xf numFmtId="0" fontId="35" fillId="0" borderId="19" xfId="46" applyFont="1" applyFill="1" applyBorder="1" applyAlignment="1">
      <alignment horizontal="center" vertical="center" wrapText="1"/>
    </xf>
    <xf numFmtId="0" fontId="35" fillId="0" borderId="22" xfId="46" applyFont="1" applyFill="1" applyBorder="1" applyAlignment="1">
      <alignment horizontal="center" vertical="center" wrapText="1"/>
    </xf>
    <xf numFmtId="181" fontId="2" fillId="27" borderId="10" xfId="0" applyNumberFormat="1" applyFont="1" applyFill="1" applyBorder="1" applyAlignment="1">
      <alignment horizontal="center" vertical="center"/>
    </xf>
    <xf numFmtId="0" fontId="2" fillId="27" borderId="10" xfId="0" applyFont="1" applyFill="1" applyBorder="1" applyAlignment="1">
      <alignment horizontal="center" vertical="center"/>
    </xf>
  </cellXfs>
  <cellStyles count="85">
    <cellStyle name="_ET_STYLE_NoName_00_" xfId="1"/>
    <cellStyle name="0,0_x000a__x000a_NA_x000a__x000a_" xfId="52"/>
    <cellStyle name="0,0_x000d__x000d_NA_x000d__x000d_" xfId="53"/>
    <cellStyle name="0,0_x005f_x000d__x005f_x000a_NA_x005f_x000d__x005f_x000a_" xfId="2"/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Besuchter Hyperlink_budget BMW Deal…ng 20070530.xls" xfId="54"/>
    <cellStyle name="Calculation" xfId="28"/>
    <cellStyle name="Check Cell" xfId="29"/>
    <cellStyle name="Comma" xfId="55"/>
    <cellStyle name="Currency" xfId="56"/>
    <cellStyle name="Currency 2" xfId="57"/>
    <cellStyle name="Dezimal 2" xfId="58"/>
    <cellStyle name="Euro" xfId="5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Input" xfId="36"/>
    <cellStyle name="Linked Cell" xfId="37"/>
    <cellStyle name="Neutral" xfId="38"/>
    <cellStyle name="Normal 2" xfId="48"/>
    <cellStyle name="Normal 3" xfId="60"/>
    <cellStyle name="Note" xfId="39"/>
    <cellStyle name="Output" xfId="40"/>
    <cellStyle name="Standard 2" xfId="61"/>
    <cellStyle name="Standard 4" xfId="62"/>
    <cellStyle name="Standard_080529_FB_Verkaufsstundensätze gkk" xfId="63"/>
    <cellStyle name="Style 1" xfId="64"/>
    <cellStyle name="Title" xfId="41"/>
    <cellStyle name="Total" xfId="42"/>
    <cellStyle name="Warning Text" xfId="43"/>
    <cellStyle name="标题 1 2" xfId="65"/>
    <cellStyle name="标题 2 2" xfId="66"/>
    <cellStyle name="标题 3 2" xfId="67"/>
    <cellStyle name="标题 4 2" xfId="68"/>
    <cellStyle name="标题 5" xfId="69"/>
    <cellStyle name="差 2" xfId="70"/>
    <cellStyle name="常规" xfId="0" builtinId="0"/>
    <cellStyle name="常规 2" xfId="46"/>
    <cellStyle name="常规 2 2" xfId="51"/>
    <cellStyle name="常规 3" xfId="47"/>
    <cellStyle name="常规 4" xfId="50"/>
    <cellStyle name="常规 6" xfId="71"/>
    <cellStyle name="好 2" xfId="72"/>
    <cellStyle name="汇总 2" xfId="73"/>
    <cellStyle name="货币 2" xfId="74"/>
    <cellStyle name="货币 3" xfId="75"/>
    <cellStyle name="计算 2" xfId="76"/>
    <cellStyle name="检查单元格 2" xfId="77"/>
    <cellStyle name="解释性文本 2" xfId="78"/>
    <cellStyle name="警告文本 2" xfId="79"/>
    <cellStyle name="链接单元格 2" xfId="80"/>
    <cellStyle name="适中 2" xfId="81"/>
    <cellStyle name="输出 2" xfId="82"/>
    <cellStyle name="输入 2" xfId="83"/>
    <cellStyle name="样式 1" xfId="44"/>
    <cellStyle name="样式 1 2" xfId="49"/>
    <cellStyle name="一般_Sheet1" xfId="45"/>
    <cellStyle name="注释 2" xfId="8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819150</xdr:colOff>
      <xdr:row>0</xdr:row>
      <xdr:rowOff>571699</xdr:rowOff>
    </xdr:to>
    <xdr:pic>
      <xdr:nvPicPr>
        <xdr:cNvPr id="2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819150" cy="57169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819150</xdr:colOff>
      <xdr:row>0</xdr:row>
      <xdr:rowOff>571699</xdr:rowOff>
    </xdr:to>
    <xdr:pic>
      <xdr:nvPicPr>
        <xdr:cNvPr id="2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819150" cy="57169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129778</xdr:colOff>
      <xdr:row>0</xdr:row>
      <xdr:rowOff>114300</xdr:rowOff>
    </xdr:from>
    <xdr:to>
      <xdr:col>6</xdr:col>
      <xdr:colOff>457200</xdr:colOff>
      <xdr:row>44</xdr:row>
      <xdr:rowOff>48683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778" y="114300"/>
          <a:ext cx="4442222" cy="78972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23"/>
  <sheetViews>
    <sheetView view="pageBreakPreview" zoomScaleSheetLayoutView="100" workbookViewId="0">
      <pane xSplit="2" ySplit="7" topLeftCell="C14" activePane="bottomRight" state="frozen"/>
      <selection pane="topRight" activeCell="C1" sqref="C1"/>
      <selection pane="bottomLeft" activeCell="A9" sqref="A9"/>
      <selection pane="bottomRight" activeCell="C19" sqref="C19"/>
    </sheetView>
  </sheetViews>
  <sheetFormatPr defaultColWidth="19.75" defaultRowHeight="14.25"/>
  <cols>
    <col min="1" max="1" width="22.75" style="8" customWidth="1" collapsed="1"/>
    <col min="2" max="2" width="19.875" style="4" customWidth="1" collapsed="1"/>
    <col min="3" max="3" width="32.75" style="1" bestFit="1" customWidth="1"/>
    <col min="4" max="4" width="12.125" style="1" customWidth="1"/>
    <col min="5" max="5" width="7.125" style="9" customWidth="1"/>
    <col min="6" max="7" width="8.75" style="9" customWidth="1"/>
    <col min="8" max="8" width="22.25" style="2" customWidth="1"/>
    <col min="9" max="9" width="19.75" style="4"/>
    <col min="10" max="16384" width="19.75" style="3"/>
  </cols>
  <sheetData>
    <row r="1" spans="1:9" ht="45.95" customHeight="1">
      <c r="A1" s="40"/>
      <c r="B1" s="40"/>
      <c r="C1" s="40"/>
      <c r="D1" s="17"/>
    </row>
    <row r="2" spans="1:9">
      <c r="A2" s="4" t="s">
        <v>0</v>
      </c>
      <c r="B2" s="41" t="s">
        <v>16</v>
      </c>
      <c r="C2" s="41"/>
      <c r="D2" s="41"/>
      <c r="E2" s="41"/>
      <c r="F2" s="51"/>
      <c r="G2" s="51"/>
      <c r="H2" s="51"/>
    </row>
    <row r="3" spans="1:9">
      <c r="A3" s="4" t="s">
        <v>1</v>
      </c>
      <c r="B3" s="5">
        <v>43208</v>
      </c>
      <c r="C3" s="6"/>
      <c r="D3" s="6"/>
      <c r="F3" s="51"/>
      <c r="G3" s="51"/>
      <c r="H3" s="51"/>
    </row>
    <row r="4" spans="1:9">
      <c r="A4" s="4" t="s">
        <v>8</v>
      </c>
      <c r="F4" s="51"/>
      <c r="G4" s="51"/>
      <c r="H4" s="51"/>
    </row>
    <row r="5" spans="1:9" ht="9.75" hidden="1" customHeight="1">
      <c r="A5" s="4" t="s">
        <v>9</v>
      </c>
    </row>
    <row r="6" spans="1:9" hidden="1">
      <c r="A6" s="4" t="s">
        <v>7</v>
      </c>
    </row>
    <row r="7" spans="1:9" s="1" customFormat="1">
      <c r="A7" s="42" t="s">
        <v>2</v>
      </c>
      <c r="B7" s="42"/>
      <c r="C7" s="14" t="s">
        <v>3</v>
      </c>
      <c r="D7" s="18" t="s">
        <v>13</v>
      </c>
      <c r="E7" s="15" t="s">
        <v>4</v>
      </c>
      <c r="F7" s="15" t="s">
        <v>5</v>
      </c>
      <c r="G7" s="15" t="s">
        <v>14</v>
      </c>
      <c r="H7" s="14" t="s">
        <v>10</v>
      </c>
      <c r="I7" s="4"/>
    </row>
    <row r="8" spans="1:9" s="29" customFormat="1" ht="30" customHeight="1">
      <c r="A8" s="43" t="s">
        <v>27</v>
      </c>
      <c r="B8" s="43" t="s">
        <v>12</v>
      </c>
      <c r="C8" s="38" t="s">
        <v>18</v>
      </c>
      <c r="D8" s="26">
        <v>750</v>
      </c>
      <c r="E8" s="27">
        <v>1</v>
      </c>
      <c r="F8" s="27">
        <v>5</v>
      </c>
      <c r="G8" s="27">
        <f t="shared" ref="G8:G16" si="0">D8*E8*F8</f>
        <v>3750</v>
      </c>
      <c r="H8" s="28"/>
    </row>
    <row r="9" spans="1:9" s="29" customFormat="1" ht="30" customHeight="1">
      <c r="A9" s="43"/>
      <c r="B9" s="43"/>
      <c r="C9" s="38" t="s">
        <v>19</v>
      </c>
      <c r="D9" s="26">
        <v>150</v>
      </c>
      <c r="E9" s="27">
        <v>1</v>
      </c>
      <c r="F9" s="27">
        <v>7</v>
      </c>
      <c r="G9" s="27">
        <f t="shared" si="0"/>
        <v>1050</v>
      </c>
      <c r="H9" s="28" t="s">
        <v>17</v>
      </c>
    </row>
    <row r="10" spans="1:9" s="29" customFormat="1" ht="30" customHeight="1">
      <c r="A10" s="43"/>
      <c r="B10" s="43"/>
      <c r="C10" s="38" t="s">
        <v>20</v>
      </c>
      <c r="D10" s="26">
        <v>750</v>
      </c>
      <c r="E10" s="27">
        <v>1</v>
      </c>
      <c r="F10" s="27">
        <v>2</v>
      </c>
      <c r="G10" s="27">
        <f t="shared" si="0"/>
        <v>1500</v>
      </c>
      <c r="H10" s="28"/>
      <c r="I10" s="30"/>
    </row>
    <row r="11" spans="1:9" s="29" customFormat="1" ht="30" customHeight="1">
      <c r="A11" s="43"/>
      <c r="B11" s="43" t="s">
        <v>11</v>
      </c>
      <c r="C11" s="38" t="s">
        <v>21</v>
      </c>
      <c r="D11" s="31">
        <v>284.57</v>
      </c>
      <c r="E11" s="32">
        <v>1</v>
      </c>
      <c r="F11" s="32">
        <v>19</v>
      </c>
      <c r="G11" s="32">
        <f t="shared" si="0"/>
        <v>5406.83</v>
      </c>
      <c r="H11" s="33"/>
      <c r="I11" s="30"/>
    </row>
    <row r="12" spans="1:9" s="29" customFormat="1" ht="30" customHeight="1">
      <c r="A12" s="43"/>
      <c r="B12" s="43"/>
      <c r="C12" s="38" t="s">
        <v>32</v>
      </c>
      <c r="D12" s="31">
        <v>509</v>
      </c>
      <c r="E12" s="32">
        <v>1</v>
      </c>
      <c r="F12" s="32">
        <v>1</v>
      </c>
      <c r="G12" s="32">
        <f t="shared" si="0"/>
        <v>509</v>
      </c>
      <c r="H12" s="33"/>
      <c r="I12" s="30"/>
    </row>
    <row r="13" spans="1:9" s="29" customFormat="1" ht="30" customHeight="1">
      <c r="A13" s="43"/>
      <c r="B13" s="43"/>
      <c r="C13" s="38" t="s">
        <v>28</v>
      </c>
      <c r="D13" s="31">
        <v>164</v>
      </c>
      <c r="E13" s="32">
        <v>1</v>
      </c>
      <c r="F13" s="32">
        <v>1</v>
      </c>
      <c r="G13" s="32">
        <f t="shared" si="0"/>
        <v>164</v>
      </c>
      <c r="H13" s="33"/>
      <c r="I13" s="30"/>
    </row>
    <row r="14" spans="1:9" s="29" customFormat="1" ht="30" customHeight="1">
      <c r="A14" s="43"/>
      <c r="B14" s="43"/>
      <c r="C14" s="38" t="s">
        <v>22</v>
      </c>
      <c r="D14" s="31">
        <v>177.06</v>
      </c>
      <c r="E14" s="32">
        <v>1</v>
      </c>
      <c r="F14" s="32">
        <v>15</v>
      </c>
      <c r="G14" s="32">
        <f t="shared" si="0"/>
        <v>2655.9</v>
      </c>
      <c r="H14" s="33"/>
      <c r="I14" s="30"/>
    </row>
    <row r="15" spans="1:9" s="21" customFormat="1" ht="30" customHeight="1">
      <c r="A15" s="43"/>
      <c r="B15" s="47" t="s">
        <v>25</v>
      </c>
      <c r="C15" s="39" t="s">
        <v>30</v>
      </c>
      <c r="D15" s="20">
        <v>2200</v>
      </c>
      <c r="E15" s="12">
        <v>1</v>
      </c>
      <c r="F15" s="12">
        <v>1</v>
      </c>
      <c r="G15" s="12">
        <f t="shared" si="0"/>
        <v>2200</v>
      </c>
      <c r="H15" s="16"/>
    </row>
    <row r="16" spans="1:9" s="29" customFormat="1" ht="30" customHeight="1">
      <c r="A16" s="43"/>
      <c r="B16" s="47"/>
      <c r="C16" s="39" t="s">
        <v>26</v>
      </c>
      <c r="D16" s="20">
        <v>1400</v>
      </c>
      <c r="E16" s="27">
        <v>1</v>
      </c>
      <c r="F16" s="27">
        <v>1</v>
      </c>
      <c r="G16" s="27">
        <f t="shared" si="0"/>
        <v>1400</v>
      </c>
      <c r="H16" s="33"/>
    </row>
    <row r="17" spans="1:9" s="29" customFormat="1" ht="30" customHeight="1">
      <c r="A17" s="43"/>
      <c r="B17" s="47"/>
      <c r="C17" s="13" t="s">
        <v>29</v>
      </c>
      <c r="D17" s="19">
        <v>400</v>
      </c>
      <c r="E17" s="27">
        <v>1</v>
      </c>
      <c r="F17" s="27">
        <v>1</v>
      </c>
      <c r="G17" s="27">
        <f>D17*E17*F17</f>
        <v>400</v>
      </c>
      <c r="H17" s="33"/>
    </row>
    <row r="18" spans="1:9" s="29" customFormat="1" ht="30" customHeight="1">
      <c r="A18" s="43"/>
      <c r="B18" s="47"/>
      <c r="C18" s="13" t="s">
        <v>31</v>
      </c>
      <c r="D18" s="35">
        <v>309</v>
      </c>
      <c r="E18" s="35">
        <v>1</v>
      </c>
      <c r="F18" s="35">
        <v>2</v>
      </c>
      <c r="G18" s="27">
        <f>D18*E18*F18</f>
        <v>618</v>
      </c>
      <c r="H18" s="34"/>
    </row>
    <row r="19" spans="1:9" s="29" customFormat="1" ht="30" customHeight="1">
      <c r="A19" s="43"/>
      <c r="B19" s="47"/>
      <c r="C19" s="13" t="s">
        <v>33</v>
      </c>
      <c r="D19" s="35">
        <v>320</v>
      </c>
      <c r="E19" s="35">
        <v>1</v>
      </c>
      <c r="F19" s="35">
        <v>1</v>
      </c>
      <c r="G19" s="27">
        <f>D19*E19*F19</f>
        <v>320</v>
      </c>
      <c r="H19" s="34"/>
    </row>
    <row r="20" spans="1:9" s="8" customFormat="1" ht="24.95" customHeight="1">
      <c r="A20" s="44" t="s">
        <v>6</v>
      </c>
      <c r="B20" s="45"/>
      <c r="C20" s="45"/>
      <c r="D20" s="45"/>
      <c r="E20" s="45"/>
      <c r="F20" s="46"/>
      <c r="G20" s="10">
        <f>SUM(G8:G19)</f>
        <v>19973.73</v>
      </c>
      <c r="H20" s="7"/>
      <c r="I20" s="4"/>
    </row>
    <row r="21" spans="1:9" s="8" customFormat="1" ht="24.95" customHeight="1">
      <c r="A21" s="44" t="s">
        <v>15</v>
      </c>
      <c r="B21" s="45"/>
      <c r="C21" s="45"/>
      <c r="D21" s="45"/>
      <c r="E21" s="45"/>
      <c r="F21" s="46"/>
      <c r="G21" s="10">
        <f>G20*0.1</f>
        <v>1997.373</v>
      </c>
      <c r="H21" s="7"/>
      <c r="I21" s="4"/>
    </row>
    <row r="22" spans="1:9" s="8" customFormat="1" ht="24.95" customHeight="1">
      <c r="A22" s="44" t="s">
        <v>24</v>
      </c>
      <c r="B22" s="45"/>
      <c r="C22" s="45"/>
      <c r="D22" s="45"/>
      <c r="E22" s="45"/>
      <c r="F22" s="46"/>
      <c r="G22" s="10">
        <f>(G20+G21)*0.06</f>
        <v>1318.2661799999998</v>
      </c>
      <c r="H22" s="7"/>
      <c r="I22" s="4"/>
    </row>
    <row r="23" spans="1:9" ht="24.95" customHeight="1">
      <c r="A23" s="48" t="s">
        <v>23</v>
      </c>
      <c r="B23" s="49"/>
      <c r="C23" s="49"/>
      <c r="D23" s="49"/>
      <c r="E23" s="49"/>
      <c r="F23" s="50"/>
      <c r="G23" s="11">
        <f>G20+G21+G22</f>
        <v>23289.369179999998</v>
      </c>
      <c r="H23" s="7"/>
    </row>
  </sheetData>
  <mergeCells count="14">
    <mergeCell ref="A21:F21"/>
    <mergeCell ref="A23:F23"/>
    <mergeCell ref="F2:H2"/>
    <mergeCell ref="F3:H3"/>
    <mergeCell ref="F4:H4"/>
    <mergeCell ref="B11:B14"/>
    <mergeCell ref="A22:F22"/>
    <mergeCell ref="A1:C1"/>
    <mergeCell ref="B2:E2"/>
    <mergeCell ref="A7:B7"/>
    <mergeCell ref="B8:B10"/>
    <mergeCell ref="A20:F20"/>
    <mergeCell ref="B15:B19"/>
    <mergeCell ref="A8:A19"/>
  </mergeCells>
  <phoneticPr fontId="1" type="noConversion"/>
  <dataValidations count="1">
    <dataValidation allowBlank="1" showErrorMessage="1" promptTitle="Beschreibung Tätigkeit" prompt="Bitte hier die Beschreibung der für die Ausführung der Dienstleistung erforderlichen Tätigkeit angeben." sqref="C8:D10"/>
  </dataValidations>
  <pageMargins left="0.60972222222222228" right="0.17916666666666667" top="0.4" bottom="0.50902777777777775" header="0.32916666666666666" footer="0.51111111111111107"/>
  <pageSetup paperSize="9" scale="57" firstPageNumber="429496319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H23"/>
  <sheetViews>
    <sheetView view="pageBreakPreview" zoomScaleSheetLayoutView="100" workbookViewId="0">
      <pane xSplit="2" ySplit="7" topLeftCell="C8" activePane="bottomRight" state="frozen"/>
      <selection pane="topRight" activeCell="C1" sqref="C1"/>
      <selection pane="bottomLeft" activeCell="A9" sqref="A9"/>
      <selection pane="bottomRight" activeCell="D9" sqref="D9"/>
    </sheetView>
  </sheetViews>
  <sheetFormatPr defaultColWidth="19.75" defaultRowHeight="14.25"/>
  <cols>
    <col min="1" max="1" width="20" style="8" bestFit="1" customWidth="1" collapsed="1"/>
    <col min="2" max="2" width="8.875" style="4" bestFit="1" customWidth="1" collapsed="1"/>
    <col min="3" max="3" width="32.75" style="1" bestFit="1" customWidth="1"/>
    <col min="4" max="4" width="6" style="1" bestFit="1" customWidth="1"/>
    <col min="5" max="5" width="7.125" style="24" customWidth="1"/>
    <col min="6" max="6" width="8.75" style="24" customWidth="1"/>
    <col min="7" max="7" width="6.875" style="24" bestFit="1" customWidth="1"/>
    <col min="8" max="8" width="19.75" style="4"/>
    <col min="9" max="16384" width="19.75" style="3"/>
  </cols>
  <sheetData>
    <row r="1" spans="1:8" ht="45.95" customHeight="1">
      <c r="A1" s="40"/>
      <c r="B1" s="40"/>
      <c r="C1" s="40"/>
      <c r="D1" s="22"/>
    </row>
    <row r="2" spans="1:8">
      <c r="A2" s="4" t="s">
        <v>0</v>
      </c>
      <c r="B2" s="41" t="s">
        <v>34</v>
      </c>
      <c r="C2" s="41"/>
      <c r="D2" s="41"/>
      <c r="E2" s="41"/>
      <c r="F2" s="51"/>
      <c r="G2" s="51"/>
    </row>
    <row r="3" spans="1:8">
      <c r="A3" s="4" t="s">
        <v>1</v>
      </c>
      <c r="B3" s="5">
        <v>43208</v>
      </c>
      <c r="C3" s="6"/>
      <c r="D3" s="6"/>
      <c r="F3" s="51"/>
      <c r="G3" s="51"/>
    </row>
    <row r="4" spans="1:8">
      <c r="A4" s="4" t="s">
        <v>8</v>
      </c>
      <c r="F4" s="51"/>
      <c r="G4" s="51"/>
    </row>
    <row r="5" spans="1:8" ht="9.75" hidden="1" customHeight="1">
      <c r="A5" s="4" t="s">
        <v>9</v>
      </c>
    </row>
    <row r="6" spans="1:8" hidden="1">
      <c r="A6" s="4" t="s">
        <v>7</v>
      </c>
    </row>
    <row r="7" spans="1:8" s="1" customFormat="1">
      <c r="A7" s="42" t="s">
        <v>2</v>
      </c>
      <c r="B7" s="42"/>
      <c r="C7" s="23" t="s">
        <v>3</v>
      </c>
      <c r="D7" s="23" t="s">
        <v>13</v>
      </c>
      <c r="E7" s="15" t="s">
        <v>4</v>
      </c>
      <c r="F7" s="15" t="s">
        <v>5</v>
      </c>
      <c r="G7" s="15" t="s">
        <v>14</v>
      </c>
      <c r="H7" s="4"/>
    </row>
    <row r="8" spans="1:8" s="29" customFormat="1" ht="30" customHeight="1">
      <c r="A8" s="54" t="s">
        <v>27</v>
      </c>
      <c r="B8" s="52" t="s">
        <v>12</v>
      </c>
      <c r="C8" s="25" t="s">
        <v>18</v>
      </c>
      <c r="D8" s="26">
        <v>750</v>
      </c>
      <c r="E8" s="27">
        <v>1</v>
      </c>
      <c r="F8" s="27">
        <v>5</v>
      </c>
      <c r="G8" s="58">
        <f t="shared" ref="G8:G17" si="0">D8*E8*F8</f>
        <v>3750</v>
      </c>
    </row>
    <row r="9" spans="1:8" s="29" customFormat="1" ht="30" customHeight="1">
      <c r="A9" s="55"/>
      <c r="B9" s="53"/>
      <c r="C9" s="25" t="s">
        <v>19</v>
      </c>
      <c r="D9" s="26">
        <v>750</v>
      </c>
      <c r="E9" s="27">
        <v>1</v>
      </c>
      <c r="F9" s="27">
        <v>7</v>
      </c>
      <c r="G9" s="58">
        <v>0</v>
      </c>
    </row>
    <row r="10" spans="1:8" s="29" customFormat="1" ht="30" customHeight="1">
      <c r="A10" s="55"/>
      <c r="B10" s="53"/>
      <c r="C10" s="25" t="s">
        <v>20</v>
      </c>
      <c r="D10" s="26">
        <v>850</v>
      </c>
      <c r="E10" s="27">
        <v>1</v>
      </c>
      <c r="F10" s="27">
        <v>3</v>
      </c>
      <c r="G10" s="58">
        <f t="shared" si="0"/>
        <v>2550</v>
      </c>
      <c r="H10" s="30"/>
    </row>
    <row r="11" spans="1:8" s="29" customFormat="1" ht="30" customHeight="1">
      <c r="A11" s="55"/>
      <c r="B11" s="52" t="s">
        <v>11</v>
      </c>
      <c r="C11" s="25" t="s">
        <v>21</v>
      </c>
      <c r="D11" s="31">
        <v>284.57</v>
      </c>
      <c r="E11" s="32">
        <v>1</v>
      </c>
      <c r="F11" s="32">
        <v>19</v>
      </c>
      <c r="G11" s="57">
        <f t="shared" si="0"/>
        <v>5406.83</v>
      </c>
      <c r="H11" s="30"/>
    </row>
    <row r="12" spans="1:8" s="29" customFormat="1" ht="30" customHeight="1">
      <c r="A12" s="55"/>
      <c r="B12" s="53"/>
      <c r="C12" s="38" t="s">
        <v>32</v>
      </c>
      <c r="D12" s="31">
        <v>509</v>
      </c>
      <c r="E12" s="32">
        <v>1</v>
      </c>
      <c r="F12" s="32">
        <v>1</v>
      </c>
      <c r="G12" s="57">
        <f t="shared" si="0"/>
        <v>509</v>
      </c>
      <c r="H12" s="30"/>
    </row>
    <row r="13" spans="1:8" s="29" customFormat="1" ht="30" customHeight="1">
      <c r="A13" s="55"/>
      <c r="B13" s="53"/>
      <c r="C13" s="25" t="s">
        <v>28</v>
      </c>
      <c r="D13" s="31">
        <v>164</v>
      </c>
      <c r="E13" s="32">
        <v>1</v>
      </c>
      <c r="F13" s="32">
        <v>1</v>
      </c>
      <c r="G13" s="32">
        <f t="shared" si="0"/>
        <v>164</v>
      </c>
      <c r="H13" s="30"/>
    </row>
    <row r="14" spans="1:8" s="29" customFormat="1" ht="30" customHeight="1">
      <c r="A14" s="55"/>
      <c r="B14" s="53"/>
      <c r="C14" s="25" t="s">
        <v>22</v>
      </c>
      <c r="D14" s="31">
        <v>177.06</v>
      </c>
      <c r="E14" s="32">
        <v>1</v>
      </c>
      <c r="F14" s="32">
        <v>15</v>
      </c>
      <c r="G14" s="57">
        <f t="shared" si="0"/>
        <v>2655.9</v>
      </c>
      <c r="H14" s="30"/>
    </row>
    <row r="15" spans="1:8" s="22" customFormat="1" ht="30" customHeight="1">
      <c r="A15" s="55"/>
      <c r="B15" s="47" t="s">
        <v>25</v>
      </c>
      <c r="C15" s="13" t="s">
        <v>30</v>
      </c>
      <c r="D15" s="20">
        <v>2200</v>
      </c>
      <c r="E15" s="12">
        <v>1</v>
      </c>
      <c r="F15" s="12">
        <v>1</v>
      </c>
      <c r="G15" s="12">
        <f t="shared" si="0"/>
        <v>2200</v>
      </c>
    </row>
    <row r="16" spans="1:8" s="29" customFormat="1" ht="30" customHeight="1">
      <c r="A16" s="55"/>
      <c r="B16" s="47"/>
      <c r="C16" s="13" t="s">
        <v>26</v>
      </c>
      <c r="D16" s="20">
        <v>1400</v>
      </c>
      <c r="E16" s="27">
        <v>1</v>
      </c>
      <c r="F16" s="27">
        <v>1</v>
      </c>
      <c r="G16" s="27">
        <f t="shared" si="0"/>
        <v>1400</v>
      </c>
    </row>
    <row r="17" spans="1:8" s="29" customFormat="1" ht="30" customHeight="1">
      <c r="A17" s="55"/>
      <c r="B17" s="47"/>
      <c r="C17" s="13" t="s">
        <v>29</v>
      </c>
      <c r="D17" s="19">
        <v>400</v>
      </c>
      <c r="E17" s="27">
        <v>1</v>
      </c>
      <c r="F17" s="27">
        <v>1</v>
      </c>
      <c r="G17" s="27">
        <f t="shared" si="0"/>
        <v>400</v>
      </c>
    </row>
    <row r="18" spans="1:8" s="29" customFormat="1" ht="30" customHeight="1">
      <c r="A18" s="56"/>
      <c r="B18" s="47"/>
      <c r="C18" s="13" t="s">
        <v>31</v>
      </c>
      <c r="D18" s="29">
        <v>309</v>
      </c>
      <c r="E18" s="35">
        <v>1</v>
      </c>
      <c r="F18" s="35">
        <v>2</v>
      </c>
      <c r="G18" s="27">
        <f>D18*E18*F18</f>
        <v>618</v>
      </c>
    </row>
    <row r="19" spans="1:8" s="29" customFormat="1" ht="30" customHeight="1">
      <c r="A19" s="36"/>
      <c r="B19" s="37"/>
      <c r="C19" s="13" t="s">
        <v>33</v>
      </c>
      <c r="D19" s="35">
        <v>320</v>
      </c>
      <c r="E19" s="35">
        <v>1</v>
      </c>
      <c r="F19" s="35">
        <v>1</v>
      </c>
      <c r="G19" s="27">
        <f>D19*E19*F19</f>
        <v>320</v>
      </c>
    </row>
    <row r="20" spans="1:8" s="8" customFormat="1" ht="24.95" customHeight="1">
      <c r="A20" s="44" t="s">
        <v>6</v>
      </c>
      <c r="B20" s="45"/>
      <c r="C20" s="45"/>
      <c r="D20" s="45"/>
      <c r="E20" s="45"/>
      <c r="F20" s="46"/>
      <c r="G20" s="10">
        <f>SUM(G2:G19)</f>
        <v>19973.73</v>
      </c>
      <c r="H20" s="4"/>
    </row>
    <row r="21" spans="1:8" s="8" customFormat="1" ht="24.95" customHeight="1">
      <c r="A21" s="44" t="s">
        <v>15</v>
      </c>
      <c r="B21" s="45"/>
      <c r="C21" s="45"/>
      <c r="D21" s="45"/>
      <c r="E21" s="45"/>
      <c r="F21" s="46"/>
      <c r="G21" s="10">
        <f>G20*0.1</f>
        <v>1997.373</v>
      </c>
      <c r="H21" s="4"/>
    </row>
    <row r="22" spans="1:8" s="8" customFormat="1" ht="24.95" customHeight="1">
      <c r="A22" s="44" t="s">
        <v>24</v>
      </c>
      <c r="B22" s="45"/>
      <c r="C22" s="45"/>
      <c r="D22" s="45"/>
      <c r="E22" s="45"/>
      <c r="F22" s="46"/>
      <c r="G22" s="10">
        <f>(G20+G21)*0.06</f>
        <v>1318.2661799999998</v>
      </c>
      <c r="H22" s="4"/>
    </row>
    <row r="23" spans="1:8" ht="24.95" customHeight="1">
      <c r="A23" s="48" t="s">
        <v>23</v>
      </c>
      <c r="B23" s="49"/>
      <c r="C23" s="49"/>
      <c r="D23" s="49"/>
      <c r="E23" s="49"/>
      <c r="F23" s="50"/>
      <c r="G23" s="11">
        <f>G20+G21+G22</f>
        <v>23289.369179999998</v>
      </c>
    </row>
  </sheetData>
  <mergeCells count="14">
    <mergeCell ref="A1:C1"/>
    <mergeCell ref="B2:E2"/>
    <mergeCell ref="F2:G2"/>
    <mergeCell ref="F3:G3"/>
    <mergeCell ref="F4:G4"/>
    <mergeCell ref="A22:F22"/>
    <mergeCell ref="A23:F23"/>
    <mergeCell ref="B8:B10"/>
    <mergeCell ref="B11:B14"/>
    <mergeCell ref="A20:F20"/>
    <mergeCell ref="A21:F21"/>
    <mergeCell ref="A7:B7"/>
    <mergeCell ref="A8:A18"/>
    <mergeCell ref="B15:B18"/>
  </mergeCells>
  <phoneticPr fontId="1" type="noConversion"/>
  <dataValidations count="1">
    <dataValidation allowBlank="1" showErrorMessage="1" promptTitle="Beschreibung Tätigkeit" prompt="Bitte hier die Beschreibung der für die Ausführung der Dienstleistung erforderlichen Tätigkeit angeben." sqref="C8:D10"/>
  </dataValidations>
  <pageMargins left="0.25" right="0.25" top="0.75" bottom="0.75" header="0.3" footer="0.3"/>
  <pageSetup paperSize="9" scale="57" firstPageNumber="42949631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19" workbookViewId="0">
      <selection activeCell="J42" sqref="J42"/>
    </sheetView>
  </sheetViews>
  <sheetFormatPr defaultRowHeight="14.25"/>
  <sheetData/>
  <phoneticPr fontId="36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4</vt:i4>
      </vt:variant>
    </vt:vector>
  </HeadingPairs>
  <TitlesOfParts>
    <vt:vector size="7" baseType="lpstr">
      <vt:lpstr>实际结算</vt:lpstr>
      <vt:lpstr>财务结算</vt:lpstr>
      <vt:lpstr>Sheet1</vt:lpstr>
      <vt:lpstr>财务结算!Print_Area</vt:lpstr>
      <vt:lpstr>实际结算!Print_Area</vt:lpstr>
      <vt:lpstr>财务结算!Print_Titles</vt:lpstr>
      <vt:lpstr>实际结算!Print_Titles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Ying Siyi,应思怡</dc:creator>
  <cp:lastModifiedBy>thinkpad</cp:lastModifiedBy>
  <cp:revision/>
  <cp:lastPrinted>2018-05-04T08:23:22Z</cp:lastPrinted>
  <dcterms:created xsi:type="dcterms:W3CDTF">1996-12-17T01:32:42Z</dcterms:created>
  <dcterms:modified xsi:type="dcterms:W3CDTF">2018-05-04T08:23:30Z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2052-6.6.0.2461</vt:lpwstr>
  </property>
</Properties>
</file>