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jessica/Desktop/曲阜/"/>
    </mc:Choice>
  </mc:AlternateContent>
  <bookViews>
    <workbookView xWindow="0" yWindow="500" windowWidth="28800" windowHeight="17500" tabRatio="500"/>
  </bookViews>
  <sheets>
    <sheet name="曲阜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6" i="1"/>
  <c r="G37" i="1"/>
  <c r="G38" i="1"/>
  <c r="G39" i="1"/>
  <c r="G40" i="1"/>
  <c r="G41" i="1"/>
  <c r="G33" i="1"/>
  <c r="G42" i="1"/>
  <c r="G45" i="1"/>
  <c r="G46" i="1"/>
  <c r="G44" i="1"/>
  <c r="G35" i="1"/>
  <c r="G34" i="1"/>
</calcChain>
</file>

<file path=xl/sharedStrings.xml><?xml version="1.0" encoding="utf-8"?>
<sst xmlns="http://schemas.openxmlformats.org/spreadsheetml/2006/main" count="112" uniqueCount="108">
  <si>
    <t>Event</t>
    <phoneticPr fontId="1" type="noConversion"/>
  </si>
  <si>
    <t>Agency Fee</t>
    <phoneticPr fontId="1" type="noConversion"/>
  </si>
  <si>
    <t>RMB</t>
    <phoneticPr fontId="3" type="noConversion"/>
  </si>
  <si>
    <t>AV系统</t>
    <phoneticPr fontId="1" type="noConversion"/>
  </si>
  <si>
    <t>搭建</t>
    <rPh sb="0" eb="1">
      <t>da jian</t>
    </rPh>
    <phoneticPr fontId="1" type="noConversion"/>
  </si>
  <si>
    <t>物料</t>
    <rPh sb="0" eb="1">
      <t>wu kiao</t>
    </rPh>
    <phoneticPr fontId="1" type="noConversion"/>
  </si>
  <si>
    <t>团建</t>
    <rPh sb="0" eb="1">
      <t>tuan jian</t>
    </rPh>
    <phoneticPr fontId="1" type="noConversion"/>
  </si>
  <si>
    <t>工作人员差旅
餐饮</t>
    <rPh sb="0" eb="1">
      <t>gong zuo</t>
    </rPh>
    <rPh sb="2" eb="3">
      <t>ren yuan</t>
    </rPh>
    <rPh sb="4" eb="5">
      <t>chai lü</t>
    </rPh>
    <rPh sb="7" eb="8">
      <t>can yin</t>
    </rPh>
    <phoneticPr fontId="1" type="noConversion"/>
  </si>
  <si>
    <t>会议大屏</t>
    <rPh sb="0" eb="1">
      <t>degn guangshi pinyin xiangxiang</t>
    </rPh>
    <phoneticPr fontId="1" type="noConversion"/>
  </si>
  <si>
    <t>灯光、音响</t>
    <phoneticPr fontId="1" type="noConversion"/>
  </si>
  <si>
    <t>灯光：Truss架，调光台，面光灯x4，音响：麦克风4支，音箱x2</t>
    <phoneticPr fontId="1" type="noConversion"/>
  </si>
  <si>
    <t>人员差旅及运输</t>
    <phoneticPr fontId="1" type="noConversion"/>
  </si>
  <si>
    <t>舞台</t>
    <phoneticPr fontId="1" type="noConversion"/>
  </si>
  <si>
    <t>承重舞台包黑色地毯，7x4x0.2mH</t>
    <phoneticPr fontId="1" type="noConversion"/>
  </si>
  <si>
    <t>指示牌</t>
    <phoneticPr fontId="1" type="noConversion"/>
  </si>
  <si>
    <t>木质结构，含画面喷绘，2x0.8mH</t>
    <phoneticPr fontId="1" type="noConversion"/>
  </si>
  <si>
    <t>Day1 欢迎晚宴</t>
    <rPh sb="5" eb="6">
      <t>hui yi</t>
    </rPh>
    <rPh sb="7" eb="8">
      <t>wan can</t>
    </rPh>
    <phoneticPr fontId="1" type="noConversion"/>
  </si>
  <si>
    <t>当地特色午餐</t>
    <rPh sb="0" eb="1">
      <t>hu wai</t>
    </rPh>
    <rPh sb="2" eb="3">
      <t>shao kao</t>
    </rPh>
    <phoneticPr fontId="1" type="noConversion"/>
  </si>
  <si>
    <t>茶歇</t>
    <phoneticPr fontId="1" type="noConversion"/>
  </si>
  <si>
    <t>旅游大巴</t>
    <phoneticPr fontId="1" type="noConversion"/>
  </si>
  <si>
    <t>欢迎物料</t>
    <rPh sb="0" eb="1">
      <t>huan ying</t>
    </rPh>
    <rPh sb="2" eb="3">
      <t>wu liao</t>
    </rPh>
    <phoneticPr fontId="1" type="noConversion"/>
  </si>
  <si>
    <t>住宿</t>
    <rPh sb="0" eb="1">
      <t>zhu su</t>
    </rPh>
    <phoneticPr fontId="1" type="noConversion"/>
  </si>
  <si>
    <t>餐饮</t>
    <rPh sb="0" eb="1">
      <t>cna yin</t>
    </rPh>
    <phoneticPr fontId="1" type="noConversion"/>
  </si>
  <si>
    <t>小计：</t>
    <phoneticPr fontId="1" type="noConversion"/>
  </si>
  <si>
    <t>活动时间：</t>
    <rPh sb="0" eb="1">
      <t>huo dng</t>
    </rPh>
    <rPh sb="2" eb="3">
      <t>shi jian</t>
    </rPh>
    <phoneticPr fontId="1" type="noConversion"/>
  </si>
  <si>
    <t>活动地点：</t>
    <rPh sb="0" eb="1">
      <t>huo dng</t>
    </rPh>
    <rPh sb="2" eb="3">
      <t>di dian</t>
    </rPh>
    <phoneticPr fontId="1" type="noConversion"/>
  </si>
  <si>
    <t>活动内容：</t>
    <rPh sb="0" eb="1">
      <t>huo dong</t>
    </rPh>
    <rPh sb="2" eb="3">
      <t>nei rong</t>
    </rPh>
    <phoneticPr fontId="1" type="noConversion"/>
  </si>
  <si>
    <t>Item
项目</t>
    <rPh sb="0" eb="1">
      <t>xiang mu</t>
    </rPh>
    <phoneticPr fontId="1" type="noConversion"/>
  </si>
  <si>
    <t>Qty
数量</t>
    <rPh sb="0" eb="1">
      <t>shu liang</t>
    </rPh>
    <phoneticPr fontId="1" type="noConversion"/>
  </si>
  <si>
    <t>Day
天</t>
    <rPh sb="0" eb="1">
      <t>ti an</t>
    </rPh>
    <phoneticPr fontId="1" type="noConversion"/>
  </si>
  <si>
    <t>Unit
单价</t>
    <rPh sb="0" eb="1">
      <t>dan jia</t>
    </rPh>
    <phoneticPr fontId="1" type="noConversion"/>
  </si>
  <si>
    <t>Total Amount
价格</t>
    <rPh sb="0" eb="1">
      <t>jia ge</t>
    </rPh>
    <phoneticPr fontId="1" type="noConversion"/>
  </si>
  <si>
    <t>Remark
备注</t>
    <phoneticPr fontId="3" type="noConversion"/>
  </si>
  <si>
    <t>2款蛋糕/3款点心/水果拼盘/咖啡、茶</t>
    <phoneticPr fontId="1" type="noConversion"/>
  </si>
  <si>
    <t>服务费</t>
    <rPh sb="0" eb="1">
      <t>fu wu</t>
    </rPh>
    <rPh sb="2" eb="3">
      <t>fei</t>
    </rPh>
    <phoneticPr fontId="1" type="noConversion"/>
  </si>
  <si>
    <t>市内交通</t>
    <rPh sb="0" eb="1">
      <t>shi nei</t>
    </rPh>
    <rPh sb="2" eb="3">
      <t>jiao tong</t>
    </rPh>
    <phoneticPr fontId="1" type="noConversion"/>
  </si>
  <si>
    <t>接送机</t>
    <rPh sb="0" eb="1">
      <t>jie song</t>
    </rPh>
    <rPh sb="2" eb="3">
      <t>ji</t>
    </rPh>
    <phoneticPr fontId="1" type="noConversion"/>
  </si>
  <si>
    <t>导游</t>
    <rPh sb="0" eb="1">
      <t>dao you</t>
    </rPh>
    <phoneticPr fontId="1" type="noConversion"/>
  </si>
  <si>
    <t>场地费用</t>
    <rPh sb="0" eb="1">
      <t>chang di</t>
    </rPh>
    <rPh sb="2" eb="3">
      <t>fei yong</t>
    </rPh>
    <phoneticPr fontId="1" type="noConversion"/>
  </si>
  <si>
    <t>大会及分组讨论</t>
    <phoneticPr fontId="1" type="noConversion"/>
  </si>
  <si>
    <t>人员住宿，餐饮，交通等</t>
    <phoneticPr fontId="1" type="noConversion"/>
  </si>
  <si>
    <t>运输</t>
    <rPh sb="0" eb="1">
      <t>ban jiangwu liao</t>
    </rPh>
    <phoneticPr fontId="1" type="noConversion"/>
  </si>
  <si>
    <t>餐饮</t>
    <phoneticPr fontId="1" type="noConversion"/>
  </si>
  <si>
    <t>车辆</t>
    <phoneticPr fontId="1" type="noConversion"/>
  </si>
  <si>
    <t>接送站</t>
    <phoneticPr fontId="1" type="noConversion"/>
  </si>
  <si>
    <t>接送机导游</t>
    <phoneticPr fontId="1" type="noConversion"/>
  </si>
  <si>
    <t>保险</t>
    <phoneticPr fontId="1" type="noConversion"/>
  </si>
  <si>
    <t>责任险、意外险</t>
    <phoneticPr fontId="1" type="noConversion"/>
  </si>
  <si>
    <t>笔记本租赁</t>
    <phoneticPr fontId="1" type="noConversion"/>
  </si>
  <si>
    <t>当地导游</t>
    <phoneticPr fontId="1" type="noConversion"/>
  </si>
  <si>
    <t>工作车租赁</t>
    <phoneticPr fontId="1" type="noConversion"/>
  </si>
  <si>
    <t>人员</t>
    <rPh sb="0" eb="1">
      <t>wu kiao</t>
    </rPh>
    <phoneticPr fontId="1" type="noConversion"/>
  </si>
  <si>
    <t>摄影师</t>
    <rPh sb="0" eb="1">
      <t>ban shou li</t>
    </rPh>
    <phoneticPr fontId="1" type="noConversion"/>
  </si>
  <si>
    <t>含云相册，修图，交通，餐饮</t>
    <phoneticPr fontId="1" type="noConversion"/>
  </si>
  <si>
    <t>奔驰汽车金融联合利星行集团业务会议</t>
    <rPh sb="0" eb="1">
      <t>ben chi</t>
    </rPh>
    <rPh sb="2" eb="3">
      <t>jin rong</t>
    </rPh>
    <rPh sb="4" eb="5">
      <t>bei q</t>
    </rPh>
    <rPh sb="6" eb="7">
      <t>jing xiao shang</t>
    </rPh>
    <rPh sb="9" eb="10">
      <t>ji tuan</t>
    </rPh>
    <rPh sb="11" eb="12">
      <t>zi jin</t>
    </rPh>
    <rPh sb="13" eb="14">
      <t>ye wu</t>
    </rPh>
    <rPh sb="15" eb="16">
      <t>hui yi</t>
    </rPh>
    <phoneticPr fontId="1" type="noConversion"/>
  </si>
  <si>
    <t>业务会议，分组讨论， 颁奖晚宴</t>
    <rPh sb="0" eb="1">
      <t>da hui</t>
    </rPh>
    <rPh sb="8" eb="9">
      <t>da xie wan yan</t>
    </rPh>
    <phoneticPr fontId="1" type="noConversion"/>
  </si>
  <si>
    <t>AV人员费用</t>
    <phoneticPr fontId="1" type="noConversion"/>
  </si>
  <si>
    <t>曲阜</t>
    <rPh sb="0" eb="1">
      <t>da tong</t>
    </rPh>
    <phoneticPr fontId="1" type="noConversion"/>
  </si>
  <si>
    <t>济南机场180公里</t>
    <phoneticPr fontId="1" type="noConversion"/>
  </si>
  <si>
    <t>视频切换系统</t>
    <phoneticPr fontId="1" type="noConversion"/>
  </si>
  <si>
    <t>培训讲师</t>
    <rPh sb="0" eb="1">
      <t>ban shou li</t>
    </rPh>
    <phoneticPr fontId="1" type="noConversion"/>
  </si>
  <si>
    <t>讲师劳务费，住宿费，差旅等</t>
    <phoneticPr fontId="1" type="noConversion"/>
  </si>
  <si>
    <t>VIP接送</t>
    <phoneticPr fontId="1" type="noConversion"/>
  </si>
  <si>
    <t>2024年11月11-12日</t>
    <rPh sb="4" eb="5">
      <t>nian</t>
    </rPh>
    <rPh sb="7" eb="8">
      <t>yue</t>
    </rPh>
    <phoneticPr fontId="1" type="noConversion"/>
  </si>
  <si>
    <t>曲阜JW万豪酒店</t>
  </si>
  <si>
    <t>Day2 团建午餐</t>
  </si>
  <si>
    <t>服装</t>
  </si>
  <si>
    <t>如果是2人及以上考虑标间</t>
  </si>
  <si>
    <t>Total Amount (excl. VAT)</t>
  </si>
  <si>
    <t>依据成本可自行修改</t>
  </si>
  <si>
    <t>包含搭建，宴会厅，300平以上</t>
  </si>
  <si>
    <t>晚宴酒水</t>
  </si>
  <si>
    <t>不需要高端</t>
  </si>
  <si>
    <t>火车</t>
  </si>
  <si>
    <t>5个人</t>
  </si>
  <si>
    <t>无具体要求</t>
  </si>
  <si>
    <t>会议酒店中式围桌</t>
  </si>
  <si>
    <t>会议酒店，主桌分餐（3个主桌），350餐标</t>
  </si>
  <si>
    <t>含软饮（可乐，雪碧，橙汁），250餐标</t>
  </si>
  <si>
    <t>120餐标</t>
  </si>
  <si>
    <t>橙汁，可乐，雪碧，红酒，青花瓷汾酒52度</t>
  </si>
  <si>
    <t>Details
描述</t>
  </si>
  <si>
    <t>LED屏幕，P3，8*4米</t>
    <phoneticPr fontId="1" type="noConversion"/>
  </si>
  <si>
    <t>搭建物物流，北京-曲阜往返550公里</t>
    <phoneticPr fontId="1" type="noConversion"/>
  </si>
  <si>
    <t>灯光，音箱，视频搭建及控制人员</t>
    <phoneticPr fontId="1" type="noConversion"/>
  </si>
  <si>
    <t>搭建物物流北京-曲阜550公里</t>
    <phoneticPr fontId="1" type="noConversion"/>
  </si>
  <si>
    <t>济宁机场30公里</t>
    <phoneticPr fontId="1" type="noConversion"/>
  </si>
  <si>
    <t>曲阜东站20公里</t>
    <phoneticPr fontId="1" type="noConversion"/>
  </si>
  <si>
    <t>济南机场180公里，全天使用</t>
    <phoneticPr fontId="1" type="noConversion"/>
  </si>
  <si>
    <t>六座商务车，GL8</t>
    <phoneticPr fontId="1" type="noConversion"/>
  </si>
  <si>
    <t>40座大巴，全天使用</t>
    <phoneticPr fontId="1" type="noConversion"/>
  </si>
  <si>
    <t>全天餐费</t>
    <phoneticPr fontId="1" type="noConversion"/>
  </si>
  <si>
    <t>屏幕开窗口，视频切换器，E2</t>
    <rPh sb="10" eb="11">
      <t>qi</t>
    </rPh>
    <phoneticPr fontId="1" type="noConversion"/>
  </si>
  <si>
    <t>调音台，调光台</t>
    <rPh sb="0" eb="1">
      <t>tiao yin tai</t>
    </rPh>
    <rPh sb="4" eb="5">
      <t>tiao guang tai</t>
    </rPh>
    <phoneticPr fontId="1" type="noConversion"/>
  </si>
  <si>
    <t>胸卡 100，桌卡200，手卡50，纸袋90，暖宝宝90，保温杯 90</t>
    <rPh sb="18" eb="19">
      <t>zhi dai</t>
    </rPh>
    <rPh sb="23" eb="24">
      <t>nuan bao bao</t>
    </rPh>
    <rPh sb="29" eb="30">
      <t>bao wei bei</t>
    </rPh>
    <rPh sb="30" eb="31">
      <t>wen bei</t>
    </rPh>
    <phoneticPr fontId="1" type="noConversion"/>
  </si>
  <si>
    <t>团建用车，Day2午餐用车</t>
    <phoneticPr fontId="1" type="noConversion"/>
  </si>
  <si>
    <t>曲阜JW万豪酒店-济南机场, 考斯特24座</t>
    <rPh sb="0" eb="1">
      <t>jiu dian</t>
    </rPh>
    <rPh sb="3" eb="4">
      <t>ji chang</t>
    </rPh>
    <rPh sb="7" eb="8">
      <t>jiu dian</t>
    </rPh>
    <rPh sb="10" eb="11">
      <t>huo che</t>
    </rPh>
    <rPh sb="12" eb="13">
      <t>zhan</t>
    </rPh>
    <phoneticPr fontId="1" type="noConversion"/>
  </si>
  <si>
    <t>曲阜JW万豪酒店-济宁机场, 考斯特24座</t>
    <rPh sb="0" eb="1">
      <t>jiu dian</t>
    </rPh>
    <rPh sb="3" eb="4">
      <t>ji chang</t>
    </rPh>
    <rPh sb="7" eb="8">
      <t>jiu dian</t>
    </rPh>
    <rPh sb="10" eb="11">
      <t>huo che</t>
    </rPh>
    <rPh sb="12" eb="13">
      <t>zhan</t>
    </rPh>
    <phoneticPr fontId="1" type="noConversion"/>
  </si>
  <si>
    <t>曲阜JW万豪酒店-曲阜东站, 考斯特24座</t>
    <rPh sb="0" eb="1">
      <t>jiu dian</t>
    </rPh>
    <rPh sb="3" eb="4">
      <t>ji chang</t>
    </rPh>
    <rPh sb="7" eb="8">
      <t>jiu dian</t>
    </rPh>
    <rPh sb="10" eb="11">
      <t>huo che</t>
    </rPh>
    <rPh sb="12" eb="13">
      <t>zhan</t>
    </rPh>
    <phoneticPr fontId="1" type="noConversion"/>
  </si>
  <si>
    <t>曲阜JW万豪酒店-济南机场, V Class</t>
    <phoneticPr fontId="1" type="noConversion"/>
  </si>
  <si>
    <t>机场1人，火车站2人</t>
    <phoneticPr fontId="1" type="noConversion"/>
  </si>
  <si>
    <t xml:space="preserve">三孔景区 </t>
    <rPh sb="0" eb="1">
      <t>yun gang shi k</t>
    </rPh>
    <phoneticPr fontId="1" type="noConversion"/>
  </si>
  <si>
    <t>PPT播放，音乐播放</t>
    <phoneticPr fontId="1" type="noConversion"/>
  </si>
  <si>
    <t>活动现场/前期勘查</t>
    <phoneticPr fontId="1" type="noConversion"/>
  </si>
  <si>
    <t>北京-曲阜，城际交通</t>
    <rPh sb="0" eb="1">
      <t>cheng ji</t>
    </rPh>
    <rPh sb="2" eb="3">
      <t>jiao tong</t>
    </rPh>
    <phoneticPr fontId="1" type="noConversion"/>
  </si>
  <si>
    <t>冲锋衣</t>
    <rPh sb="0" eb="1">
      <t>chong feng yi</t>
    </rPh>
    <phoneticPr fontId="1" type="noConversion"/>
  </si>
  <si>
    <t>胸卡，桌卡，手卡制作，暖宝宝，保温杯</t>
    <rPh sb="0" eb="1">
      <t>xiong ka</t>
    </rPh>
    <rPh sb="3" eb="4">
      <t>shou ti dai</t>
    </rPh>
    <rPh sb="11" eb="12">
      <t>nuan bao bao</t>
    </rPh>
    <rPh sb="15" eb="16">
      <t>bao wen bei</t>
    </rPh>
    <phoneticPr fontId="1" type="noConversion"/>
  </si>
  <si>
    <t>迪卡侬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</si>
</sst>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¥&quot;* #,##0.00_);_(&quot;¥&quot;* \(#,##0.00\);_(&quot;¥&quot;* &quot;-&quot;??_);_(@_)"/>
    <numFmt numFmtId="43" formatCode="_(* #,##0.00_);_(* \(#,##0.00\);_(* &quot;-&quot;??_);_(@_)"/>
  </numFmts>
  <fonts count="13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2"/>
      <color theme="1"/>
      <name val="DengXian"/>
      <family val="2"/>
      <charset val="134"/>
      <scheme val="minor"/>
    </font>
    <font>
      <sz val="9"/>
      <name val="宋体"/>
      <family val="3"/>
      <charset val="134"/>
    </font>
    <font>
      <b/>
      <sz val="20"/>
      <color theme="1"/>
      <name val="微软雅黑"/>
      <family val="3"/>
      <charset val="134"/>
    </font>
    <font>
      <sz val="20"/>
      <color theme="1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0"/>
      <color theme="0"/>
      <name val="微软雅黑"/>
      <family val="3"/>
      <charset val="134"/>
    </font>
    <font>
      <b/>
      <sz val="12"/>
      <name val="微软雅黑"/>
      <family val="3"/>
      <charset val="134"/>
    </font>
    <font>
      <sz val="10"/>
      <name val="微软雅黑"/>
      <family val="3"/>
      <charset val="134"/>
    </font>
    <font>
      <sz val="12"/>
      <color theme="1"/>
      <name val="微软雅黑"/>
      <family val="3"/>
      <charset val="134"/>
    </font>
    <font>
      <sz val="10"/>
      <color theme="1"/>
      <name val="MB Corpo S Text Regular"/>
    </font>
  </fonts>
  <fills count="9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4" fontId="5" fillId="0" borderId="0" xfId="1" applyFont="1" applyBorder="1" applyAlignment="1">
      <alignment horizontal="center" vertical="center"/>
    </xf>
    <xf numFmtId="43" fontId="5" fillId="0" borderId="0" xfId="2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4" fontId="7" fillId="0" borderId="0" xfId="1" applyFont="1" applyBorder="1" applyAlignment="1">
      <alignment horizontal="center" vertical="center"/>
    </xf>
    <xf numFmtId="43" fontId="7" fillId="0" borderId="0" xfId="2" applyFont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44" fontId="6" fillId="8" borderId="1" xfId="1" applyFont="1" applyFill="1" applyBorder="1" applyAlignment="1">
      <alignment horizontal="center" vertical="center"/>
    </xf>
    <xf numFmtId="43" fontId="6" fillId="8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4" fontId="7" fillId="0" borderId="1" xfId="1" applyFont="1" applyBorder="1" applyAlignment="1">
      <alignment horizontal="center"/>
    </xf>
    <xf numFmtId="43" fontId="7" fillId="0" borderId="1" xfId="2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43" fontId="7" fillId="7" borderId="1" xfId="2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44" fontId="7" fillId="4" borderId="1" xfId="1" applyFont="1" applyFill="1" applyBorder="1" applyAlignment="1">
      <alignment horizontal="right" vertical="center"/>
    </xf>
    <xf numFmtId="43" fontId="7" fillId="4" borderId="1" xfId="2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10" fontId="7" fillId="0" borderId="1" xfId="3" applyNumberFormat="1" applyFont="1" applyBorder="1" applyAlignment="1">
      <alignment horizontal="center" vertical="center"/>
    </xf>
    <xf numFmtId="43" fontId="9" fillId="6" borderId="0" xfId="2" applyFont="1" applyFill="1" applyAlignment="1">
      <alignment horizontal="right" vertical="center"/>
    </xf>
    <xf numFmtId="0" fontId="9" fillId="5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44" fontId="7" fillId="0" borderId="0" xfId="1" applyFont="1" applyAlignment="1">
      <alignment horizontal="center" vertical="center"/>
    </xf>
    <xf numFmtId="43" fontId="7" fillId="0" borderId="0" xfId="2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4" fontId="11" fillId="0" borderId="0" xfId="1" applyFont="1" applyAlignment="1">
      <alignment horizontal="center" vertical="center"/>
    </xf>
    <xf numFmtId="43" fontId="11" fillId="0" borderId="0" xfId="2" applyFont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 vertical="center"/>
    </xf>
    <xf numFmtId="44" fontId="12" fillId="7" borderId="1" xfId="1" applyFont="1" applyFill="1" applyBorder="1" applyAlignment="1">
      <alignment horizontal="center"/>
    </xf>
    <xf numFmtId="44" fontId="12" fillId="7" borderId="1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5" borderId="0" xfId="0" applyFont="1" applyFill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3" borderId="1" xfId="2" applyFont="1" applyFill="1" applyBorder="1" applyAlignment="1">
      <alignment horizontal="center" vertical="center" wrapText="1"/>
    </xf>
    <xf numFmtId="43" fontId="8" fillId="3" borderId="1" xfId="2" applyFont="1" applyFill="1" applyBorder="1" applyAlignment="1">
      <alignment horizontal="center" vertical="center"/>
    </xf>
    <xf numFmtId="44" fontId="8" fillId="3" borderId="1" xfId="1" applyFont="1" applyFill="1" applyBorder="1" applyAlignment="1">
      <alignment horizontal="center" vertical="center" wrapText="1"/>
    </xf>
    <xf numFmtId="44" fontId="8" fillId="3" borderId="1" xfId="1" applyFont="1" applyFill="1" applyBorder="1" applyAlignment="1">
      <alignment horizontal="center" vertical="center"/>
    </xf>
  </cellXfs>
  <cellStyles count="4">
    <cellStyle name="百分比" xfId="3" builtinId="5"/>
    <cellStyle name="常规" xfId="0" builtinId="0"/>
    <cellStyle name="货币" xfId="1" builtinId="4"/>
    <cellStyle name="千位分隔" xfId="2" builtinId="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zoomScale="125" zoomScaleNormal="80" zoomScalePageLayoutView="80" workbookViewId="0">
      <selection activeCell="F21" sqref="F21"/>
    </sheetView>
  </sheetViews>
  <sheetFormatPr baseColWidth="10" defaultColWidth="10.83203125" defaultRowHeight="18" x14ac:dyDescent="0.2"/>
  <cols>
    <col min="1" max="1" width="14" style="30" customWidth="1"/>
    <col min="2" max="2" width="23.1640625" style="30" customWidth="1"/>
    <col min="3" max="3" width="36.5" style="30" customWidth="1"/>
    <col min="4" max="4" width="9.83203125" style="30" customWidth="1"/>
    <col min="5" max="5" width="8.83203125" style="30" customWidth="1"/>
    <col min="6" max="6" width="19.6640625" style="31" customWidth="1"/>
    <col min="7" max="7" width="19.6640625" style="32" customWidth="1"/>
    <col min="8" max="8" width="46" style="30" customWidth="1"/>
    <col min="9" max="9" width="14.5" style="30" customWidth="1"/>
    <col min="10" max="16384" width="10.83203125" style="30"/>
  </cols>
  <sheetData>
    <row r="1" spans="1:8" s="2" customFormat="1" ht="28" x14ac:dyDescent="0.2">
      <c r="A1" s="1" t="s">
        <v>54</v>
      </c>
      <c r="F1" s="3"/>
      <c r="G1" s="4"/>
    </row>
    <row r="2" spans="1:8" s="6" customFormat="1" ht="16" x14ac:dyDescent="0.2">
      <c r="A2" s="5" t="s">
        <v>24</v>
      </c>
      <c r="B2" s="5" t="s">
        <v>63</v>
      </c>
      <c r="F2" s="7"/>
      <c r="G2" s="8"/>
    </row>
    <row r="3" spans="1:8" s="6" customFormat="1" ht="16" x14ac:dyDescent="0.2">
      <c r="A3" s="5" t="s">
        <v>25</v>
      </c>
      <c r="B3" s="5" t="s">
        <v>57</v>
      </c>
      <c r="F3" s="7"/>
      <c r="G3" s="8"/>
    </row>
    <row r="4" spans="1:8" s="6" customFormat="1" ht="16" x14ac:dyDescent="0.2">
      <c r="A4" s="5" t="s">
        <v>26</v>
      </c>
      <c r="B4" s="5" t="s">
        <v>55</v>
      </c>
      <c r="F4" s="7"/>
      <c r="G4" s="8"/>
    </row>
    <row r="5" spans="1:8" s="6" customFormat="1" ht="16" x14ac:dyDescent="0.2">
      <c r="A5" s="5"/>
      <c r="B5" s="5"/>
      <c r="F5" s="7"/>
      <c r="G5" s="8"/>
    </row>
    <row r="6" spans="1:8" s="6" customFormat="1" ht="17" customHeight="1" x14ac:dyDescent="0.2">
      <c r="A6" s="39"/>
      <c r="B6" s="38" t="s">
        <v>27</v>
      </c>
      <c r="C6" s="38" t="s">
        <v>81</v>
      </c>
      <c r="D6" s="38" t="s">
        <v>28</v>
      </c>
      <c r="E6" s="38" t="s">
        <v>29</v>
      </c>
      <c r="F6" s="48" t="s">
        <v>30</v>
      </c>
      <c r="G6" s="46" t="s">
        <v>31</v>
      </c>
      <c r="H6" s="45" t="s">
        <v>32</v>
      </c>
    </row>
    <row r="7" spans="1:8" s="6" customFormat="1" ht="17" customHeight="1" x14ac:dyDescent="0.2">
      <c r="A7" s="39"/>
      <c r="B7" s="39"/>
      <c r="C7" s="39"/>
      <c r="D7" s="39"/>
      <c r="E7" s="39"/>
      <c r="F7" s="49"/>
      <c r="G7" s="47"/>
      <c r="H7" s="45"/>
    </row>
    <row r="8" spans="1:8" s="6" customFormat="1" ht="16" x14ac:dyDescent="0.2">
      <c r="A8" s="9" t="s">
        <v>0</v>
      </c>
      <c r="B8" s="9"/>
      <c r="C8" s="9"/>
      <c r="D8" s="9"/>
      <c r="E8" s="9"/>
      <c r="F8" s="10"/>
      <c r="G8" s="11"/>
      <c r="H8" s="10"/>
    </row>
    <row r="9" spans="1:8" s="6" customFormat="1" ht="16" x14ac:dyDescent="0.2">
      <c r="A9" s="12" t="s">
        <v>38</v>
      </c>
      <c r="B9" s="12" t="s">
        <v>39</v>
      </c>
      <c r="C9" s="13" t="s">
        <v>64</v>
      </c>
      <c r="D9" s="13">
        <v>1</v>
      </c>
      <c r="E9" s="13">
        <v>1</v>
      </c>
      <c r="F9" s="34">
        <v>30000</v>
      </c>
      <c r="G9" s="15">
        <f t="shared" ref="G9:G41" si="0">D9*E9*F9</f>
        <v>30000</v>
      </c>
      <c r="H9" s="13" t="s">
        <v>70</v>
      </c>
    </row>
    <row r="10" spans="1:8" s="6" customFormat="1" ht="16" customHeight="1" x14ac:dyDescent="0.2">
      <c r="A10" s="40" t="s">
        <v>3</v>
      </c>
      <c r="B10" s="43" t="s">
        <v>8</v>
      </c>
      <c r="C10" s="13" t="s">
        <v>82</v>
      </c>
      <c r="D10" s="12">
        <v>1</v>
      </c>
      <c r="E10" s="13">
        <v>1</v>
      </c>
      <c r="F10" s="34">
        <v>10000</v>
      </c>
      <c r="G10" s="15">
        <f t="shared" si="0"/>
        <v>10000</v>
      </c>
      <c r="H10" s="13"/>
    </row>
    <row r="11" spans="1:8" s="6" customFormat="1" ht="16" customHeight="1" x14ac:dyDescent="0.2">
      <c r="A11" s="40"/>
      <c r="B11" s="44"/>
      <c r="C11" s="13" t="s">
        <v>59</v>
      </c>
      <c r="D11" s="12">
        <v>1</v>
      </c>
      <c r="E11" s="13">
        <v>1</v>
      </c>
      <c r="F11" s="34">
        <v>8000</v>
      </c>
      <c r="G11" s="15">
        <f t="shared" si="0"/>
        <v>8000</v>
      </c>
      <c r="H11" s="13" t="s">
        <v>92</v>
      </c>
    </row>
    <row r="12" spans="1:8" s="6" customFormat="1" ht="16" customHeight="1" x14ac:dyDescent="0.2">
      <c r="A12" s="40"/>
      <c r="B12" s="13" t="s">
        <v>48</v>
      </c>
      <c r="C12" s="13" t="s">
        <v>102</v>
      </c>
      <c r="D12" s="12">
        <v>2</v>
      </c>
      <c r="E12" s="13">
        <v>1</v>
      </c>
      <c r="F12" s="34">
        <v>300</v>
      </c>
      <c r="G12" s="15">
        <f t="shared" si="0"/>
        <v>600</v>
      </c>
      <c r="H12" s="13"/>
    </row>
    <row r="13" spans="1:8" s="6" customFormat="1" ht="32" x14ac:dyDescent="0.2">
      <c r="A13" s="40"/>
      <c r="B13" s="13" t="s">
        <v>9</v>
      </c>
      <c r="C13" s="12" t="s">
        <v>10</v>
      </c>
      <c r="D13" s="12">
        <v>1</v>
      </c>
      <c r="E13" s="13">
        <v>1</v>
      </c>
      <c r="F13" s="35">
        <v>9000</v>
      </c>
      <c r="G13" s="15">
        <f t="shared" si="0"/>
        <v>9000</v>
      </c>
      <c r="H13" s="13" t="s">
        <v>93</v>
      </c>
    </row>
    <row r="14" spans="1:8" s="6" customFormat="1" ht="16" x14ac:dyDescent="0.2">
      <c r="A14" s="40"/>
      <c r="B14" s="13" t="s">
        <v>41</v>
      </c>
      <c r="C14" s="13" t="s">
        <v>83</v>
      </c>
      <c r="D14" s="12">
        <v>1</v>
      </c>
      <c r="E14" s="13">
        <v>1</v>
      </c>
      <c r="F14" s="34">
        <v>5500</v>
      </c>
      <c r="G14" s="15">
        <f t="shared" ref="G14" si="1">D14*E14*F14</f>
        <v>5500</v>
      </c>
      <c r="H14" s="13"/>
    </row>
    <row r="15" spans="1:8" s="6" customFormat="1" ht="16" x14ac:dyDescent="0.2">
      <c r="A15" s="40"/>
      <c r="B15" s="13" t="s">
        <v>56</v>
      </c>
      <c r="C15" s="12" t="s">
        <v>84</v>
      </c>
      <c r="D15" s="12">
        <v>3</v>
      </c>
      <c r="E15" s="13">
        <v>1</v>
      </c>
      <c r="F15" s="35">
        <v>1100</v>
      </c>
      <c r="G15" s="15">
        <f t="shared" si="0"/>
        <v>3300</v>
      </c>
      <c r="H15" s="13"/>
    </row>
    <row r="16" spans="1:8" s="6" customFormat="1" ht="16" x14ac:dyDescent="0.2">
      <c r="A16" s="40" t="s">
        <v>4</v>
      </c>
      <c r="B16" s="13" t="s">
        <v>12</v>
      </c>
      <c r="C16" s="13" t="s">
        <v>13</v>
      </c>
      <c r="D16" s="12">
        <v>1</v>
      </c>
      <c r="E16" s="13">
        <v>1</v>
      </c>
      <c r="F16" s="34">
        <v>4500</v>
      </c>
      <c r="G16" s="15">
        <f>D16*E16*F16</f>
        <v>4500</v>
      </c>
      <c r="H16" s="13"/>
    </row>
    <row r="17" spans="1:8" s="6" customFormat="1" ht="16" x14ac:dyDescent="0.2">
      <c r="A17" s="40"/>
      <c r="B17" s="13" t="s">
        <v>14</v>
      </c>
      <c r="C17" s="13" t="s">
        <v>15</v>
      </c>
      <c r="D17" s="12">
        <v>4</v>
      </c>
      <c r="E17" s="13">
        <v>1</v>
      </c>
      <c r="F17" s="34">
        <v>800</v>
      </c>
      <c r="G17" s="15">
        <f>D17*E17*F17</f>
        <v>3200</v>
      </c>
      <c r="H17" s="13"/>
    </row>
    <row r="18" spans="1:8" s="6" customFormat="1" ht="16" x14ac:dyDescent="0.2">
      <c r="A18" s="40"/>
      <c r="B18" s="13" t="s">
        <v>41</v>
      </c>
      <c r="C18" s="13" t="s">
        <v>85</v>
      </c>
      <c r="D18" s="12">
        <v>1</v>
      </c>
      <c r="E18" s="13">
        <v>1</v>
      </c>
      <c r="F18" s="34">
        <v>5500</v>
      </c>
      <c r="G18" s="15">
        <f t="shared" si="0"/>
        <v>5500</v>
      </c>
      <c r="H18" s="13"/>
    </row>
    <row r="19" spans="1:8" s="6" customFormat="1" ht="16" x14ac:dyDescent="0.2">
      <c r="A19" s="40"/>
      <c r="B19" s="13" t="s">
        <v>11</v>
      </c>
      <c r="C19" s="12" t="s">
        <v>40</v>
      </c>
      <c r="D19" s="12">
        <v>1</v>
      </c>
      <c r="E19" s="13">
        <v>2</v>
      </c>
      <c r="F19" s="35">
        <v>400</v>
      </c>
      <c r="G19" s="15">
        <f t="shared" si="0"/>
        <v>800</v>
      </c>
      <c r="H19" s="13"/>
    </row>
    <row r="20" spans="1:8" s="6" customFormat="1" ht="16" x14ac:dyDescent="0.2">
      <c r="A20" s="40" t="s">
        <v>42</v>
      </c>
      <c r="B20" s="12" t="s">
        <v>16</v>
      </c>
      <c r="C20" s="13" t="s">
        <v>76</v>
      </c>
      <c r="D20" s="16">
        <v>90</v>
      </c>
      <c r="E20" s="16">
        <v>1</v>
      </c>
      <c r="F20" s="34">
        <v>350</v>
      </c>
      <c r="G20" s="17">
        <f t="shared" si="0"/>
        <v>31500</v>
      </c>
      <c r="H20" s="13" t="s">
        <v>77</v>
      </c>
    </row>
    <row r="21" spans="1:8" s="6" customFormat="1" ht="16" x14ac:dyDescent="0.2">
      <c r="A21" s="40"/>
      <c r="B21" s="12" t="s">
        <v>71</v>
      </c>
      <c r="C21" s="13" t="s">
        <v>80</v>
      </c>
      <c r="D21" s="16">
        <v>90</v>
      </c>
      <c r="E21" s="16">
        <v>1</v>
      </c>
      <c r="F21" s="34">
        <v>220</v>
      </c>
      <c r="G21" s="17">
        <f t="shared" si="0"/>
        <v>19800</v>
      </c>
      <c r="H21" s="13"/>
    </row>
    <row r="22" spans="1:8" s="6" customFormat="1" ht="16" x14ac:dyDescent="0.2">
      <c r="A22" s="40"/>
      <c r="B22" s="12" t="s">
        <v>65</v>
      </c>
      <c r="C22" s="13" t="s">
        <v>17</v>
      </c>
      <c r="D22" s="16">
        <v>90</v>
      </c>
      <c r="E22" s="16">
        <v>1</v>
      </c>
      <c r="F22" s="34">
        <v>250</v>
      </c>
      <c r="G22" s="17">
        <f t="shared" si="0"/>
        <v>22500</v>
      </c>
      <c r="H22" s="13" t="s">
        <v>78</v>
      </c>
    </row>
    <row r="23" spans="1:8" s="6" customFormat="1" ht="16" x14ac:dyDescent="0.2">
      <c r="A23" s="40"/>
      <c r="B23" s="12" t="s">
        <v>18</v>
      </c>
      <c r="C23" s="13" t="s">
        <v>33</v>
      </c>
      <c r="D23" s="16">
        <v>90</v>
      </c>
      <c r="E23" s="16">
        <v>1</v>
      </c>
      <c r="F23" s="34">
        <v>120</v>
      </c>
      <c r="G23" s="17">
        <f t="shared" si="0"/>
        <v>10800</v>
      </c>
      <c r="H23" s="13" t="s">
        <v>79</v>
      </c>
    </row>
    <row r="24" spans="1:8" s="6" customFormat="1" ht="14" customHeight="1" x14ac:dyDescent="0.2">
      <c r="A24" s="40" t="s">
        <v>43</v>
      </c>
      <c r="B24" s="16" t="s">
        <v>19</v>
      </c>
      <c r="C24" s="16" t="s">
        <v>95</v>
      </c>
      <c r="D24" s="16">
        <v>3</v>
      </c>
      <c r="E24" s="16">
        <v>1</v>
      </c>
      <c r="F24" s="36">
        <v>2500</v>
      </c>
      <c r="G24" s="17">
        <f t="shared" si="0"/>
        <v>7500</v>
      </c>
      <c r="H24" s="16" t="s">
        <v>90</v>
      </c>
    </row>
    <row r="25" spans="1:8" s="6" customFormat="1" ht="16" x14ac:dyDescent="0.2">
      <c r="A25" s="40"/>
      <c r="B25" s="16" t="s">
        <v>36</v>
      </c>
      <c r="C25" s="16" t="s">
        <v>96</v>
      </c>
      <c r="D25" s="16">
        <v>2</v>
      </c>
      <c r="E25" s="16">
        <v>2</v>
      </c>
      <c r="F25" s="37">
        <v>4000</v>
      </c>
      <c r="G25" s="17">
        <f t="shared" si="0"/>
        <v>16000</v>
      </c>
      <c r="H25" s="16" t="s">
        <v>58</v>
      </c>
    </row>
    <row r="26" spans="1:8" s="6" customFormat="1" ht="16" x14ac:dyDescent="0.2">
      <c r="A26" s="40"/>
      <c r="B26" s="16" t="s">
        <v>36</v>
      </c>
      <c r="C26" s="16" t="s">
        <v>97</v>
      </c>
      <c r="D26" s="16">
        <v>2</v>
      </c>
      <c r="E26" s="16">
        <v>2</v>
      </c>
      <c r="F26" s="37">
        <v>1800</v>
      </c>
      <c r="G26" s="17">
        <f t="shared" si="0"/>
        <v>7200</v>
      </c>
      <c r="H26" s="16" t="s">
        <v>86</v>
      </c>
    </row>
    <row r="27" spans="1:8" s="6" customFormat="1" ht="16" x14ac:dyDescent="0.2">
      <c r="A27" s="40"/>
      <c r="B27" s="16" t="s">
        <v>44</v>
      </c>
      <c r="C27" s="16" t="s">
        <v>98</v>
      </c>
      <c r="D27" s="16">
        <v>4</v>
      </c>
      <c r="E27" s="16">
        <v>2</v>
      </c>
      <c r="F27" s="37">
        <v>1500</v>
      </c>
      <c r="G27" s="17">
        <f t="shared" si="0"/>
        <v>12000</v>
      </c>
      <c r="H27" s="16" t="s">
        <v>87</v>
      </c>
    </row>
    <row r="28" spans="1:8" s="6" customFormat="1" ht="16" x14ac:dyDescent="0.2">
      <c r="A28" s="40"/>
      <c r="B28" s="16" t="s">
        <v>62</v>
      </c>
      <c r="C28" s="16" t="s">
        <v>99</v>
      </c>
      <c r="D28" s="16">
        <v>2</v>
      </c>
      <c r="E28" s="16">
        <v>3</v>
      </c>
      <c r="F28" s="36">
        <v>7000</v>
      </c>
      <c r="G28" s="17">
        <f t="shared" si="0"/>
        <v>42000</v>
      </c>
      <c r="H28" s="16" t="s">
        <v>88</v>
      </c>
    </row>
    <row r="29" spans="1:8" s="6" customFormat="1" ht="16" x14ac:dyDescent="0.2">
      <c r="A29" s="40"/>
      <c r="B29" s="16" t="s">
        <v>45</v>
      </c>
      <c r="C29" s="16" t="s">
        <v>100</v>
      </c>
      <c r="D29" s="16">
        <v>3</v>
      </c>
      <c r="E29" s="16">
        <v>1</v>
      </c>
      <c r="F29" s="36">
        <v>600</v>
      </c>
      <c r="G29" s="17">
        <f t="shared" ref="G29" si="2">D29*E29*F29</f>
        <v>1800</v>
      </c>
      <c r="H29" s="16"/>
    </row>
    <row r="30" spans="1:8" s="6" customFormat="1" ht="16" x14ac:dyDescent="0.2">
      <c r="A30" s="40"/>
      <c r="B30" s="16" t="s">
        <v>50</v>
      </c>
      <c r="C30" s="16" t="s">
        <v>89</v>
      </c>
      <c r="D30" s="16">
        <v>1</v>
      </c>
      <c r="E30" s="16">
        <v>5</v>
      </c>
      <c r="F30" s="36">
        <v>1000</v>
      </c>
      <c r="G30" s="17">
        <f t="shared" si="0"/>
        <v>5000</v>
      </c>
      <c r="H30" s="16" t="s">
        <v>72</v>
      </c>
    </row>
    <row r="31" spans="1:8" s="6" customFormat="1" ht="32" x14ac:dyDescent="0.2">
      <c r="A31" s="40" t="s">
        <v>5</v>
      </c>
      <c r="B31" s="13" t="s">
        <v>20</v>
      </c>
      <c r="C31" s="33" t="s">
        <v>106</v>
      </c>
      <c r="D31" s="16">
        <v>90</v>
      </c>
      <c r="E31" s="16">
        <v>1</v>
      </c>
      <c r="F31" s="35">
        <v>180</v>
      </c>
      <c r="G31" s="17">
        <f t="shared" si="0"/>
        <v>16200</v>
      </c>
      <c r="H31" s="12" t="s">
        <v>94</v>
      </c>
    </row>
    <row r="32" spans="1:8" s="6" customFormat="1" ht="16" x14ac:dyDescent="0.2">
      <c r="A32" s="40"/>
      <c r="B32" s="6" t="s">
        <v>66</v>
      </c>
      <c r="C32" s="33" t="s">
        <v>105</v>
      </c>
      <c r="D32" s="16">
        <v>90</v>
      </c>
      <c r="E32" s="16">
        <v>1</v>
      </c>
      <c r="F32" s="34">
        <v>200</v>
      </c>
      <c r="G32" s="17">
        <f t="shared" si="0"/>
        <v>18000</v>
      </c>
      <c r="H32" s="13" t="s">
        <v>107</v>
      </c>
    </row>
    <row r="33" spans="1:9" s="6" customFormat="1" ht="16" x14ac:dyDescent="0.2">
      <c r="A33" s="43" t="s">
        <v>51</v>
      </c>
      <c r="B33" s="13" t="s">
        <v>52</v>
      </c>
      <c r="C33" s="13" t="s">
        <v>53</v>
      </c>
      <c r="D33" s="16">
        <v>2</v>
      </c>
      <c r="E33" s="16">
        <v>2</v>
      </c>
      <c r="F33" s="34">
        <v>2800</v>
      </c>
      <c r="G33" s="17">
        <f t="shared" ref="G33" si="3">D33*E33*F33</f>
        <v>11200</v>
      </c>
      <c r="H33" s="13"/>
    </row>
    <row r="34" spans="1:9" s="6" customFormat="1" ht="16" x14ac:dyDescent="0.25">
      <c r="A34" s="44"/>
      <c r="B34" s="13" t="s">
        <v>60</v>
      </c>
      <c r="C34" s="13" t="s">
        <v>61</v>
      </c>
      <c r="D34" s="16">
        <v>1</v>
      </c>
      <c r="E34" s="16">
        <v>1</v>
      </c>
      <c r="F34" s="14">
        <v>40000</v>
      </c>
      <c r="G34" s="17">
        <f t="shared" ref="G34" si="4">D34*E34*F34</f>
        <v>40000</v>
      </c>
      <c r="H34" s="13"/>
    </row>
    <row r="35" spans="1:9" s="6" customFormat="1" ht="16" x14ac:dyDescent="0.25">
      <c r="A35" s="40" t="s">
        <v>6</v>
      </c>
      <c r="B35" s="13" t="s">
        <v>6</v>
      </c>
      <c r="C35" s="13" t="s">
        <v>101</v>
      </c>
      <c r="D35" s="16">
        <v>90</v>
      </c>
      <c r="E35" s="16">
        <v>1</v>
      </c>
      <c r="F35" s="14">
        <v>150</v>
      </c>
      <c r="G35" s="17">
        <f t="shared" si="0"/>
        <v>13500</v>
      </c>
      <c r="H35" s="13"/>
      <c r="I35" s="18"/>
    </row>
    <row r="36" spans="1:9" s="6" customFormat="1" ht="15.5" customHeight="1" x14ac:dyDescent="0.2">
      <c r="A36" s="40"/>
      <c r="B36" s="13" t="s">
        <v>37</v>
      </c>
      <c r="C36" s="13" t="s">
        <v>49</v>
      </c>
      <c r="D36" s="16">
        <v>4</v>
      </c>
      <c r="E36" s="16">
        <v>1</v>
      </c>
      <c r="F36" s="34">
        <v>600</v>
      </c>
      <c r="G36" s="17">
        <f t="shared" ref="G36" si="5">D36*E36*F36</f>
        <v>2400</v>
      </c>
      <c r="H36" s="13"/>
      <c r="I36" s="18"/>
    </row>
    <row r="37" spans="1:9" s="6" customFormat="1" ht="16" x14ac:dyDescent="0.2">
      <c r="A37" s="40"/>
      <c r="B37" s="13" t="s">
        <v>46</v>
      </c>
      <c r="C37" s="13" t="s">
        <v>47</v>
      </c>
      <c r="D37" s="16">
        <v>90</v>
      </c>
      <c r="E37" s="16">
        <v>1</v>
      </c>
      <c r="F37" s="34">
        <v>30</v>
      </c>
      <c r="G37" s="17">
        <f>D37*E37*F37</f>
        <v>2700</v>
      </c>
      <c r="H37" s="13" t="s">
        <v>75</v>
      </c>
      <c r="I37" s="18"/>
    </row>
    <row r="38" spans="1:9" s="6" customFormat="1" ht="16" x14ac:dyDescent="0.2">
      <c r="A38" s="41" t="s">
        <v>7</v>
      </c>
      <c r="B38" s="40" t="s">
        <v>103</v>
      </c>
      <c r="C38" s="13" t="s">
        <v>104</v>
      </c>
      <c r="D38" s="12">
        <v>5</v>
      </c>
      <c r="E38" s="13">
        <v>2</v>
      </c>
      <c r="F38" s="34">
        <v>300</v>
      </c>
      <c r="G38" s="15">
        <f t="shared" si="0"/>
        <v>3000</v>
      </c>
      <c r="H38" s="13" t="s">
        <v>73</v>
      </c>
    </row>
    <row r="39" spans="1:9" s="6" customFormat="1" ht="16" x14ac:dyDescent="0.2">
      <c r="A39" s="41"/>
      <c r="B39" s="40"/>
      <c r="C39" s="13" t="s">
        <v>35</v>
      </c>
      <c r="D39" s="12">
        <v>5</v>
      </c>
      <c r="E39" s="13">
        <v>2</v>
      </c>
      <c r="F39" s="34">
        <v>100</v>
      </c>
      <c r="G39" s="15">
        <f t="shared" si="0"/>
        <v>1000</v>
      </c>
      <c r="H39" s="13" t="s">
        <v>74</v>
      </c>
    </row>
    <row r="40" spans="1:9" s="6" customFormat="1" ht="16" x14ac:dyDescent="0.2">
      <c r="A40" s="41"/>
      <c r="B40" s="40"/>
      <c r="C40" s="13" t="s">
        <v>21</v>
      </c>
      <c r="D40" s="12">
        <v>3</v>
      </c>
      <c r="E40" s="13">
        <v>6</v>
      </c>
      <c r="F40" s="34">
        <v>500</v>
      </c>
      <c r="G40" s="15">
        <f t="shared" si="0"/>
        <v>9000</v>
      </c>
      <c r="H40" s="13" t="s">
        <v>67</v>
      </c>
    </row>
    <row r="41" spans="1:9" s="6" customFormat="1" ht="16" x14ac:dyDescent="0.2">
      <c r="A41" s="41"/>
      <c r="B41" s="40"/>
      <c r="C41" s="13" t="s">
        <v>22</v>
      </c>
      <c r="D41" s="12">
        <v>5</v>
      </c>
      <c r="E41" s="13">
        <v>6</v>
      </c>
      <c r="F41" s="34">
        <v>150</v>
      </c>
      <c r="G41" s="15">
        <f t="shared" si="0"/>
        <v>4500</v>
      </c>
      <c r="H41" s="13" t="s">
        <v>91</v>
      </c>
    </row>
    <row r="42" spans="1:9" s="6" customFormat="1" ht="16" x14ac:dyDescent="0.2">
      <c r="A42" s="19"/>
      <c r="B42" s="19"/>
      <c r="C42" s="19"/>
      <c r="D42" s="20"/>
      <c r="E42" s="19"/>
      <c r="F42" s="21" t="s">
        <v>23</v>
      </c>
      <c r="G42" s="22">
        <f>SUM(G9:G41)</f>
        <v>378000</v>
      </c>
      <c r="H42" s="19"/>
    </row>
    <row r="43" spans="1:9" s="6" customFormat="1" ht="16" x14ac:dyDescent="0.2">
      <c r="A43" s="9" t="s">
        <v>1</v>
      </c>
      <c r="B43" s="9"/>
      <c r="C43" s="9"/>
      <c r="D43" s="9"/>
      <c r="E43" s="9"/>
      <c r="F43" s="10"/>
      <c r="G43" s="11"/>
      <c r="H43" s="10"/>
    </row>
    <row r="44" spans="1:9" s="6" customFormat="1" ht="16" x14ac:dyDescent="0.2">
      <c r="A44" s="13" t="s">
        <v>34</v>
      </c>
      <c r="B44" s="23"/>
      <c r="C44" s="23"/>
      <c r="D44" s="12"/>
      <c r="E44" s="13"/>
      <c r="F44" s="24">
        <v>0.1</v>
      </c>
      <c r="G44" s="15">
        <f>G42*0.1</f>
        <v>37800</v>
      </c>
      <c r="H44" s="13" t="s">
        <v>69</v>
      </c>
    </row>
    <row r="45" spans="1:9" s="6" customFormat="1" ht="16" x14ac:dyDescent="0.2">
      <c r="A45" s="19"/>
      <c r="B45" s="19"/>
      <c r="C45" s="19"/>
      <c r="D45" s="20"/>
      <c r="E45" s="19"/>
      <c r="F45" s="21" t="s">
        <v>23</v>
      </c>
      <c r="G45" s="22">
        <f>G42*0.1</f>
        <v>37800</v>
      </c>
      <c r="H45" s="19"/>
    </row>
    <row r="46" spans="1:9" s="27" customFormat="1" ht="24" customHeight="1" x14ac:dyDescent="0.2">
      <c r="A46" s="42" t="s">
        <v>68</v>
      </c>
      <c r="B46" s="42"/>
      <c r="C46" s="42"/>
      <c r="D46" s="42"/>
      <c r="E46" s="42"/>
      <c r="F46" s="42"/>
      <c r="G46" s="25">
        <f>G45+G42</f>
        <v>415800</v>
      </c>
      <c r="H46" s="26" t="s">
        <v>2</v>
      </c>
    </row>
    <row r="47" spans="1:9" s="6" customFormat="1" ht="16" x14ac:dyDescent="0.2">
      <c r="D47" s="18"/>
      <c r="F47" s="28"/>
      <c r="G47" s="29"/>
    </row>
    <row r="48" spans="1:9" s="6" customFormat="1" ht="16" x14ac:dyDescent="0.2">
      <c r="D48" s="18"/>
      <c r="F48" s="28"/>
      <c r="G48" s="29"/>
    </row>
    <row r="49" spans="4:7" s="6" customFormat="1" ht="16" x14ac:dyDescent="0.2">
      <c r="D49" s="18"/>
      <c r="F49" s="28"/>
      <c r="G49" s="29"/>
    </row>
    <row r="50" spans="4:7" s="6" customFormat="1" ht="16" x14ac:dyDescent="0.2">
      <c r="D50" s="18"/>
      <c r="F50" s="28"/>
      <c r="G50" s="29"/>
    </row>
    <row r="51" spans="4:7" s="6" customFormat="1" ht="16" x14ac:dyDescent="0.2">
      <c r="D51" s="18"/>
      <c r="F51" s="28"/>
      <c r="G51" s="29"/>
    </row>
    <row r="52" spans="4:7" s="6" customFormat="1" ht="16" x14ac:dyDescent="0.2">
      <c r="D52" s="18"/>
      <c r="F52" s="28"/>
      <c r="G52" s="29"/>
    </row>
    <row r="53" spans="4:7" s="6" customFormat="1" ht="16" x14ac:dyDescent="0.2">
      <c r="D53" s="18"/>
      <c r="F53" s="28"/>
      <c r="G53" s="29"/>
    </row>
    <row r="54" spans="4:7" s="6" customFormat="1" ht="16" x14ac:dyDescent="0.2">
      <c r="D54" s="18"/>
      <c r="F54" s="28"/>
      <c r="G54" s="29"/>
    </row>
    <row r="55" spans="4:7" s="6" customFormat="1" ht="16" x14ac:dyDescent="0.2">
      <c r="D55" s="18"/>
      <c r="F55" s="28"/>
      <c r="G55" s="29"/>
    </row>
    <row r="56" spans="4:7" s="6" customFormat="1" ht="16" x14ac:dyDescent="0.2">
      <c r="D56" s="18"/>
      <c r="F56" s="28"/>
      <c r="G56" s="29"/>
    </row>
    <row r="57" spans="4:7" s="6" customFormat="1" ht="16" x14ac:dyDescent="0.2">
      <c r="F57" s="28"/>
      <c r="G57" s="29"/>
    </row>
    <row r="58" spans="4:7" s="6" customFormat="1" ht="16" x14ac:dyDescent="0.2">
      <c r="F58" s="28"/>
      <c r="G58" s="29"/>
    </row>
    <row r="59" spans="4:7" s="6" customFormat="1" ht="16" x14ac:dyDescent="0.2">
      <c r="F59" s="28"/>
      <c r="G59" s="29"/>
    </row>
    <row r="60" spans="4:7" s="6" customFormat="1" ht="16" x14ac:dyDescent="0.2">
      <c r="F60" s="28"/>
      <c r="G60" s="29"/>
    </row>
    <row r="61" spans="4:7" s="6" customFormat="1" ht="16" x14ac:dyDescent="0.2">
      <c r="F61" s="28"/>
      <c r="G61" s="29"/>
    </row>
  </sheetData>
  <mergeCells count="19">
    <mergeCell ref="H6:H7"/>
    <mergeCell ref="G6:G7"/>
    <mergeCell ref="F6:F7"/>
    <mergeCell ref="E6:E7"/>
    <mergeCell ref="D6:D7"/>
    <mergeCell ref="C6:C7"/>
    <mergeCell ref="A31:A32"/>
    <mergeCell ref="A38:A41"/>
    <mergeCell ref="A46:F46"/>
    <mergeCell ref="B38:B41"/>
    <mergeCell ref="A20:A23"/>
    <mergeCell ref="B6:B7"/>
    <mergeCell ref="A6:A7"/>
    <mergeCell ref="A10:A15"/>
    <mergeCell ref="A16:A19"/>
    <mergeCell ref="A35:A37"/>
    <mergeCell ref="A24:A30"/>
    <mergeCell ref="B10:B11"/>
    <mergeCell ref="A33:A3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曲阜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2024-07-15T03:07:09Z</dcterms:created>
  <dcterms:modified xsi:type="dcterms:W3CDTF">2024-10-24T15:26:10Z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2024-10-16T09:07:48Z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b1b318a9-8da5-4acb-99a8-eb6b6b89d77b</vt:lpwstr>
  </property>
  <property fmtid="{D5CDD505-2E9C-101B-9397-08002B2CF9AE}" pid="8" name="MSIP_Label_924dbb1d-991d-4bbd-aad5-33bac1d8ffaf_ContentBits">
    <vt:lpwstr>0</vt:lpwstr>
  </property>
</Properties>
</file>