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53" i="3"/>
  <c r="F12"/>
  <c r="H11"/>
  <c r="H54"/>
  <c r="G54"/>
  <c r="F54"/>
  <c r="H10"/>
  <c r="H50"/>
  <c r="I37" i="2"/>
  <c r="H37"/>
  <c r="I36"/>
  <c r="I35"/>
  <c r="I34"/>
  <c r="K21"/>
  <c r="G21"/>
  <c r="B21"/>
  <c r="I18"/>
  <c r="H18"/>
  <c r="G18"/>
  <c r="A60" i="3"/>
  <c r="E55"/>
  <c r="D55"/>
  <c r="C55"/>
  <c r="E54"/>
  <c r="D54"/>
  <c r="C54"/>
  <c r="H52"/>
  <c r="H51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G24"/>
  <c r="F24"/>
  <c r="E24"/>
  <c r="D24"/>
  <c r="C24"/>
  <c r="H23"/>
  <c r="H22"/>
  <c r="H24" s="1"/>
  <c r="E22"/>
  <c r="H21"/>
  <c r="G21"/>
  <c r="F21"/>
  <c r="E21"/>
  <c r="D21"/>
  <c r="C21"/>
  <c r="H20"/>
  <c r="H19"/>
  <c r="H18"/>
  <c r="H17"/>
  <c r="E17"/>
  <c r="H16"/>
  <c r="G16"/>
  <c r="E16"/>
  <c r="D16"/>
  <c r="C16"/>
  <c r="H15"/>
  <c r="H14"/>
  <c r="E14"/>
  <c r="G13"/>
  <c r="F13"/>
  <c r="E13"/>
  <c r="D13"/>
  <c r="C13"/>
  <c r="H12"/>
  <c r="H9"/>
  <c r="H8"/>
  <c r="E8"/>
  <c r="F55" l="1"/>
  <c r="E60" s="1"/>
  <c r="H13"/>
  <c r="G55"/>
  <c r="G60" s="1"/>
  <c r="H55"/>
  <c r="C60" s="1"/>
  <c r="I60" s="1"/>
</calcChain>
</file>

<file path=xl/sharedStrings.xml><?xml version="1.0" encoding="utf-8"?>
<sst xmlns="http://schemas.openxmlformats.org/spreadsheetml/2006/main" count="122" uniqueCount="100">
  <si>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</si>
  <si>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</si>
  <si>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</si>
  <si>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</si>
  <si>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</si>
  <si>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</si>
  <si>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</si>
  <si>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</si>
  <si>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</si>
  <si>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</si>
  <si>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</si>
  <si>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</si>
  <si>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</si>
  <si>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</si>
  <si>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</si>
  <si>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</si>
  <si>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过桥费</t>
  </si>
  <si>
    <t>可用项目：租车费、大交通、过路费、过桥费。
加油费（仅试驾活动可用，且只可使用活动当时当地的加油票）</t>
  </si>
  <si>
    <t>打车费</t>
  </si>
  <si>
    <t>加油费</t>
  </si>
  <si>
    <t>停车费</t>
  </si>
  <si>
    <t>滴滴费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</si>
  <si>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</si>
  <si>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</si>
  <si>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</si>
  <si>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</si>
  <si>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</si>
  <si>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</si>
  <si>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</si>
  <si>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</si>
  <si>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</si>
  <si>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</si>
  <si>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</si>
  <si>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</si>
  <si>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</si>
  <si>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</si>
  <si>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</si>
  <si>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</si>
  <si>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</si>
  <si>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</si>
  <si>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</si>
  <si>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</si>
  <si>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</si>
  <si>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</si>
  <si>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</si>
  <si>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</si>
  <si>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</si>
  <si>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</si>
  <si>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出租车燃油费</t>
  </si>
  <si>
    <t>维修费</t>
  </si>
  <si>
    <t>机票</t>
  </si>
  <si>
    <t>场地租赁费</t>
  </si>
  <si>
    <t>杯子</t>
  </si>
  <si>
    <t>日用品</t>
  </si>
  <si>
    <t>快递费</t>
  </si>
  <si>
    <t>车票费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</si>
  <si>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</si>
  <si>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</si>
  <si>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</si>
  <si>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</si>
  <si>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</si>
  <si>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</si>
  <si>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</si>
  <si>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</si>
  <si>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</si>
  <si>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</si>
  <si>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</si>
  <si>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</si>
  <si>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</si>
  <si>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</si>
  <si>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</si>
  <si>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</si>
  <si>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</si>
  <si>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</si>
  <si>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</si>
  <si>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</si>
  <si>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</si>
  <si>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</si>
  <si>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</si>
  <si>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</si>
  <si>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</si>
  <si>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</si>
  <si>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</si>
  <si>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</si>
  <si>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</si>
  <si>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</si>
  <si>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</si>
  <si>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</si>
  <si>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</si>
  <si>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</si>
  <si>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</si>
  <si>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</si>
  <si>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</si>
  <si>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</si>
  <si>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</si>
  <si>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</si>
  <si>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</si>
  <si>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食品</t>
    <phoneticPr fontId="1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</si>
  <si>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                                                                                                                </t>
    </r>
    <phoneticPr fontId="13" type="noConversion"/>
  </si>
  <si>
    <t xml:space="preserve"> 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</si>
</sst>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2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0" fillId="0" borderId="8" xfId="0" applyFont="1" applyBorder="1">
      <alignment vertical="center"/>
    </xf>
    <xf numFmtId="180" fontId="10" fillId="0" borderId="8" xfId="0" applyNumberFormat="1" applyFon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tabSelected="1" topLeftCell="A49" workbookViewId="0">
      <selection activeCell="G64" sqref="G64"/>
    </sheetView>
  </sheetViews>
  <sheetFormatPr defaultColWidth="9" defaultRowHeight="21" customHeight="1"/>
  <cols>
    <col min="1" max="1" width="9" style="31"/>
    <col min="2" max="2" width="16.75" customWidth="1"/>
    <col min="3" max="3" width="12.875" style="32"/>
    <col min="5" max="5" width="13.125" customWidth="1"/>
    <col min="6" max="6" width="13.25" bestFit="1" customWidth="1"/>
    <col min="7" max="7" width="10.375"/>
    <col min="8" max="8" width="12.875"/>
    <col min="9" max="9" width="24.87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>
      <c r="H4" s="83" t="s">
        <v>1</v>
      </c>
      <c r="I4" s="83"/>
      <c r="J4" s="83" t="s">
        <v>2</v>
      </c>
    </row>
    <row r="5" spans="1:12" ht="21" customHeight="1">
      <c r="H5" s="84"/>
      <c r="I5" s="84"/>
      <c r="J5" s="84"/>
    </row>
    <row r="6" spans="1:12" ht="21" customHeight="1">
      <c r="A6" s="65" t="s">
        <v>3</v>
      </c>
      <c r="B6" s="70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70" t="s">
        <v>7</v>
      </c>
    </row>
    <row r="7" spans="1:12" ht="21" customHeight="1">
      <c r="A7" s="65"/>
      <c r="B7" s="70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0"/>
    </row>
    <row r="8" spans="1:12" ht="21" customHeight="1">
      <c r="A8" s="66">
        <v>1</v>
      </c>
      <c r="B8" s="60" t="s">
        <v>15</v>
      </c>
      <c r="C8" s="72">
        <v>0</v>
      </c>
      <c r="D8" s="76"/>
      <c r="E8" s="72">
        <f>C8*D8</f>
        <v>0</v>
      </c>
      <c r="F8" s="52">
        <v>599</v>
      </c>
      <c r="G8" s="37">
        <v>0</v>
      </c>
      <c r="H8" s="37">
        <f t="shared" ref="H8:H45" si="0">F8+G8</f>
        <v>599</v>
      </c>
      <c r="I8" s="45" t="s">
        <v>16</v>
      </c>
      <c r="J8" s="77" t="s">
        <v>17</v>
      </c>
    </row>
    <row r="9" spans="1:12" ht="21" customHeight="1">
      <c r="A9" s="66"/>
      <c r="B9" s="60"/>
      <c r="C9" s="72"/>
      <c r="D9" s="76"/>
      <c r="E9" s="72"/>
      <c r="F9" s="37">
        <v>3131</v>
      </c>
      <c r="G9" s="37">
        <v>0</v>
      </c>
      <c r="H9" s="37">
        <f t="shared" si="0"/>
        <v>3131</v>
      </c>
      <c r="I9" s="45" t="s">
        <v>18</v>
      </c>
      <c r="J9" s="78"/>
    </row>
    <row r="10" spans="1:12" ht="21" customHeight="1">
      <c r="A10" s="66"/>
      <c r="B10" s="60"/>
      <c r="C10" s="72"/>
      <c r="D10" s="76"/>
      <c r="E10" s="72"/>
      <c r="F10" s="37">
        <v>9898.1</v>
      </c>
      <c r="G10" s="37">
        <v>0</v>
      </c>
      <c r="H10" s="37">
        <f t="shared" si="0"/>
        <v>9898.1</v>
      </c>
      <c r="I10" s="45" t="s">
        <v>19</v>
      </c>
      <c r="J10" s="78"/>
    </row>
    <row r="11" spans="1:12" ht="21" customHeight="1">
      <c r="A11" s="66"/>
      <c r="B11" s="60"/>
      <c r="C11" s="72"/>
      <c r="D11" s="76"/>
      <c r="E11" s="72"/>
      <c r="F11" s="37">
        <v>1033.5</v>
      </c>
      <c r="G11" s="52">
        <v>0</v>
      </c>
      <c r="H11" s="50">
        <f t="shared" si="0"/>
        <v>1033.5</v>
      </c>
      <c r="I11" s="45" t="s">
        <v>20</v>
      </c>
      <c r="J11" s="78"/>
    </row>
    <row r="12" spans="1:12" ht="21" customHeight="1">
      <c r="A12" s="66"/>
      <c r="B12" s="60"/>
      <c r="C12" s="72"/>
      <c r="D12" s="76"/>
      <c r="E12" s="72"/>
      <c r="F12" s="37">
        <f>9260.83-1201.46</f>
        <v>8059.37</v>
      </c>
      <c r="G12" s="37">
        <v>0</v>
      </c>
      <c r="H12" s="37">
        <f t="shared" si="0"/>
        <v>8059.37</v>
      </c>
      <c r="I12" s="45" t="s">
        <v>21</v>
      </c>
      <c r="J12" s="78"/>
    </row>
    <row r="13" spans="1:12" s="30" customFormat="1" ht="21" customHeight="1">
      <c r="A13" s="38"/>
      <c r="B13" s="39" t="s">
        <v>22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22720.97</v>
      </c>
      <c r="G13" s="40">
        <f t="shared" ref="G13:H13" si="1">SUM(G8:G12)</f>
        <v>0</v>
      </c>
      <c r="H13" s="40">
        <f t="shared" si="1"/>
        <v>22720.97</v>
      </c>
      <c r="I13" s="46"/>
      <c r="J13" s="79"/>
    </row>
    <row r="14" spans="1:12" ht="21" customHeight="1">
      <c r="A14" s="67">
        <v>2</v>
      </c>
      <c r="B14" s="61" t="s">
        <v>23</v>
      </c>
      <c r="C14" s="73">
        <v>0</v>
      </c>
      <c r="D14" s="67"/>
      <c r="E14" s="7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7" t="s">
        <v>24</v>
      </c>
    </row>
    <row r="15" spans="1:12" ht="21" customHeight="1">
      <c r="A15" s="68"/>
      <c r="B15" s="62"/>
      <c r="C15" s="74"/>
      <c r="D15" s="68"/>
      <c r="E15" s="74"/>
      <c r="F15" s="37">
        <v>0</v>
      </c>
      <c r="G15" s="37">
        <v>0</v>
      </c>
      <c r="H15" s="37">
        <f t="shared" ref="H15" si="3">F15+G15</f>
        <v>0</v>
      </c>
      <c r="I15" s="45"/>
      <c r="J15" s="78"/>
    </row>
    <row r="16" spans="1:12" s="30" customFormat="1" ht="21" customHeight="1">
      <c r="A16" s="38"/>
      <c r="B16" s="39" t="s">
        <v>25</v>
      </c>
      <c r="C16" s="40">
        <f>SUM(C14)</f>
        <v>0</v>
      </c>
      <c r="D16" s="40">
        <f>SUM(D14)</f>
        <v>0</v>
      </c>
      <c r="E16" s="40">
        <f>SUM(E14)</f>
        <v>0</v>
      </c>
      <c r="F16" s="40" t="s">
        <v>99</v>
      </c>
      <c r="G16" s="40">
        <f>SUM(G14:G15)</f>
        <v>0</v>
      </c>
      <c r="H16" s="40">
        <f>SUM(H14:H15)</f>
        <v>0</v>
      </c>
      <c r="I16" s="46"/>
      <c r="J16" s="79"/>
    </row>
    <row r="17" spans="1:10" ht="21" customHeight="1">
      <c r="A17" s="66">
        <v>3</v>
      </c>
      <c r="B17" s="60" t="s">
        <v>26</v>
      </c>
      <c r="C17" s="72">
        <v>0</v>
      </c>
      <c r="D17" s="76"/>
      <c r="E17" s="7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5" t="s">
        <v>27</v>
      </c>
    </row>
    <row r="18" spans="1:10" ht="21" customHeight="1">
      <c r="A18" s="66"/>
      <c r="B18" s="60"/>
      <c r="C18" s="72"/>
      <c r="D18" s="76"/>
      <c r="E18" s="72"/>
      <c r="F18" s="37">
        <v>0</v>
      </c>
      <c r="G18" s="37">
        <v>0</v>
      </c>
      <c r="H18" s="37">
        <f t="shared" si="0"/>
        <v>0</v>
      </c>
      <c r="I18" s="45"/>
      <c r="J18" s="86"/>
    </row>
    <row r="19" spans="1:10" ht="21" customHeight="1">
      <c r="A19" s="66"/>
      <c r="B19" s="60"/>
      <c r="C19" s="72"/>
      <c r="D19" s="76"/>
      <c r="E19" s="72"/>
      <c r="F19" s="37">
        <v>0</v>
      </c>
      <c r="G19" s="37">
        <v>0</v>
      </c>
      <c r="H19" s="37">
        <f t="shared" si="0"/>
        <v>0</v>
      </c>
      <c r="I19" s="45"/>
      <c r="J19" s="86"/>
    </row>
    <row r="20" spans="1:10" ht="21" customHeight="1">
      <c r="A20" s="66"/>
      <c r="B20" s="60"/>
      <c r="C20" s="72"/>
      <c r="D20" s="76"/>
      <c r="E20" s="72"/>
      <c r="F20" s="37">
        <v>0</v>
      </c>
      <c r="G20" s="37">
        <v>0</v>
      </c>
      <c r="H20" s="37">
        <f t="shared" si="0"/>
        <v>0</v>
      </c>
      <c r="I20" s="45"/>
      <c r="J20" s="86"/>
    </row>
    <row r="21" spans="1:10" s="30" customFormat="1" ht="21" customHeight="1">
      <c r="A21" s="38"/>
      <c r="B21" s="39" t="s">
        <v>28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7"/>
    </row>
    <row r="22" spans="1:10" ht="21" customHeight="1">
      <c r="A22" s="66">
        <v>4</v>
      </c>
      <c r="B22" s="60" t="s">
        <v>29</v>
      </c>
      <c r="C22" s="72">
        <v>0</v>
      </c>
      <c r="D22" s="76"/>
      <c r="E22" s="72">
        <f t="shared" si="2"/>
        <v>0</v>
      </c>
      <c r="F22" s="37">
        <v>4225.45</v>
      </c>
      <c r="G22" s="37">
        <v>0</v>
      </c>
      <c r="H22" s="37">
        <f t="shared" si="0"/>
        <v>4225.45</v>
      </c>
      <c r="I22" s="45" t="s">
        <v>30</v>
      </c>
      <c r="J22" s="85" t="s">
        <v>31</v>
      </c>
    </row>
    <row r="23" spans="1:10" ht="21" customHeight="1">
      <c r="A23" s="66"/>
      <c r="B23" s="60"/>
      <c r="C23" s="72"/>
      <c r="D23" s="76"/>
      <c r="E23" s="72"/>
      <c r="F23" s="37">
        <v>0</v>
      </c>
      <c r="G23" s="37">
        <v>0</v>
      </c>
      <c r="H23" s="37">
        <f t="shared" si="0"/>
        <v>0</v>
      </c>
      <c r="I23" s="45"/>
      <c r="J23" s="86"/>
    </row>
    <row r="24" spans="1:10" s="30" customFormat="1" ht="21" customHeight="1">
      <c r="A24" s="38"/>
      <c r="B24" s="39" t="s">
        <v>32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4225.45</v>
      </c>
      <c r="G24" s="40">
        <f t="shared" ref="G24:H24" si="7">SUM(G22:G23)</f>
        <v>0</v>
      </c>
      <c r="H24" s="40">
        <f t="shared" si="7"/>
        <v>4225.45</v>
      </c>
      <c r="I24" s="46"/>
      <c r="J24" s="87"/>
    </row>
    <row r="25" spans="1:10" ht="21" customHeight="1">
      <c r="A25" s="67">
        <v>5</v>
      </c>
      <c r="B25" s="61" t="s">
        <v>33</v>
      </c>
      <c r="C25" s="73">
        <v>28000</v>
      </c>
      <c r="D25" s="67">
        <v>1</v>
      </c>
      <c r="E25" s="73">
        <f t="shared" si="2"/>
        <v>28000</v>
      </c>
      <c r="F25" s="37">
        <v>0</v>
      </c>
      <c r="G25" s="37">
        <v>0</v>
      </c>
      <c r="H25" s="37">
        <f t="shared" si="0"/>
        <v>0</v>
      </c>
      <c r="I25" s="45"/>
      <c r="J25" s="77" t="s">
        <v>34</v>
      </c>
    </row>
    <row r="26" spans="1:10" ht="21" customHeight="1">
      <c r="A26" s="68"/>
      <c r="B26" s="62"/>
      <c r="C26" s="74"/>
      <c r="D26" s="68"/>
      <c r="E26" s="74"/>
      <c r="F26" s="37">
        <v>0</v>
      </c>
      <c r="G26" s="37">
        <v>0</v>
      </c>
      <c r="H26" s="37">
        <f t="shared" ref="H26" si="8">F26+G26</f>
        <v>0</v>
      </c>
      <c r="I26" s="45"/>
      <c r="J26" s="78"/>
    </row>
    <row r="27" spans="1:10" s="30" customFormat="1" ht="21" customHeight="1">
      <c r="A27" s="38"/>
      <c r="B27" s="39" t="s">
        <v>35</v>
      </c>
      <c r="C27" s="40">
        <f>SUM(C25)</f>
        <v>28000</v>
      </c>
      <c r="D27" s="40">
        <f t="shared" ref="D27:E27" si="9">SUM(D25)</f>
        <v>1</v>
      </c>
      <c r="E27" s="40">
        <f t="shared" si="9"/>
        <v>28000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9"/>
    </row>
    <row r="28" spans="1:10" ht="21" customHeight="1">
      <c r="A28" s="66">
        <v>6</v>
      </c>
      <c r="B28" s="60" t="s">
        <v>36</v>
      </c>
      <c r="C28" s="72">
        <v>0</v>
      </c>
      <c r="D28" s="76"/>
      <c r="E28" s="7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7" t="s">
        <v>37</v>
      </c>
    </row>
    <row r="29" spans="1:10" ht="21" customHeight="1">
      <c r="A29" s="66"/>
      <c r="B29" s="60"/>
      <c r="C29" s="72"/>
      <c r="D29" s="76"/>
      <c r="E29" s="72"/>
      <c r="F29" s="37">
        <v>0</v>
      </c>
      <c r="G29" s="37">
        <v>0</v>
      </c>
      <c r="H29" s="37">
        <f t="shared" si="0"/>
        <v>0</v>
      </c>
      <c r="I29" s="45"/>
      <c r="J29" s="86"/>
    </row>
    <row r="30" spans="1:10" ht="21" customHeight="1">
      <c r="A30" s="66"/>
      <c r="B30" s="60"/>
      <c r="C30" s="72"/>
      <c r="D30" s="76"/>
      <c r="E30" s="72"/>
      <c r="F30" s="37">
        <v>0</v>
      </c>
      <c r="G30" s="37">
        <v>0</v>
      </c>
      <c r="H30" s="37">
        <f t="shared" si="0"/>
        <v>0</v>
      </c>
      <c r="I30" s="45"/>
      <c r="J30" s="86"/>
    </row>
    <row r="31" spans="1:10" ht="21" customHeight="1">
      <c r="A31" s="66"/>
      <c r="B31" s="60"/>
      <c r="C31" s="72"/>
      <c r="D31" s="76"/>
      <c r="E31" s="72"/>
      <c r="F31" s="37">
        <v>0</v>
      </c>
      <c r="G31" s="37">
        <v>0</v>
      </c>
      <c r="H31" s="37">
        <f t="shared" si="0"/>
        <v>0</v>
      </c>
      <c r="I31" s="45"/>
      <c r="J31" s="86"/>
    </row>
    <row r="32" spans="1:10" s="30" customFormat="1" ht="21" customHeight="1">
      <c r="A32" s="38"/>
      <c r="B32" s="39" t="s">
        <v>38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7"/>
    </row>
    <row r="33" spans="1:10" ht="21" customHeight="1">
      <c r="A33" s="66">
        <v>7</v>
      </c>
      <c r="B33" s="60" t="s">
        <v>39</v>
      </c>
      <c r="C33" s="72">
        <v>0</v>
      </c>
      <c r="D33" s="76"/>
      <c r="E33" s="7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>
      <c r="A34" s="66"/>
      <c r="B34" s="60"/>
      <c r="C34" s="72"/>
      <c r="D34" s="76"/>
      <c r="E34" s="72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>
      <c r="A35" s="66"/>
      <c r="B35" s="60"/>
      <c r="C35" s="72"/>
      <c r="D35" s="76"/>
      <c r="E35" s="72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>
      <c r="A36" s="66"/>
      <c r="B36" s="60"/>
      <c r="C36" s="72"/>
      <c r="D36" s="76"/>
      <c r="E36" s="72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>
      <c r="A37" s="38"/>
      <c r="B37" s="39" t="s">
        <v>40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>
      <c r="A38" s="66">
        <v>8</v>
      </c>
      <c r="B38" s="60" t="s">
        <v>41</v>
      </c>
      <c r="C38" s="72">
        <v>0</v>
      </c>
      <c r="D38" s="76"/>
      <c r="E38" s="7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5" t="s">
        <v>42</v>
      </c>
    </row>
    <row r="39" spans="1:10" ht="21" customHeight="1">
      <c r="A39" s="66"/>
      <c r="B39" s="60"/>
      <c r="C39" s="72"/>
      <c r="D39" s="76"/>
      <c r="E39" s="72"/>
      <c r="F39" s="37">
        <v>0</v>
      </c>
      <c r="G39" s="37">
        <v>0</v>
      </c>
      <c r="H39" s="37">
        <f t="shared" si="0"/>
        <v>0</v>
      </c>
      <c r="I39" s="45"/>
      <c r="J39" s="86"/>
    </row>
    <row r="40" spans="1:10" s="30" customFormat="1" ht="21" customHeight="1">
      <c r="A40" s="38"/>
      <c r="B40" s="39" t="s">
        <v>43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7"/>
    </row>
    <row r="41" spans="1:10" ht="21" customHeight="1">
      <c r="A41" s="66">
        <v>9</v>
      </c>
      <c r="B41" s="60" t="s">
        <v>44</v>
      </c>
      <c r="C41" s="72">
        <v>0</v>
      </c>
      <c r="D41" s="76"/>
      <c r="E41" s="7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7" t="s">
        <v>45</v>
      </c>
    </row>
    <row r="42" spans="1:10" ht="21" customHeight="1">
      <c r="A42" s="66"/>
      <c r="B42" s="60"/>
      <c r="C42" s="72"/>
      <c r="D42" s="76"/>
      <c r="E42" s="72"/>
      <c r="F42" s="37">
        <v>0</v>
      </c>
      <c r="G42" s="37">
        <v>0</v>
      </c>
      <c r="H42" s="37">
        <f t="shared" si="0"/>
        <v>0</v>
      </c>
      <c r="I42" s="45"/>
      <c r="J42" s="78"/>
    </row>
    <row r="43" spans="1:10" ht="21" customHeight="1">
      <c r="A43" s="66"/>
      <c r="B43" s="60"/>
      <c r="C43" s="72"/>
      <c r="D43" s="76"/>
      <c r="E43" s="72"/>
      <c r="F43" s="37">
        <v>0</v>
      </c>
      <c r="G43" s="37">
        <v>0</v>
      </c>
      <c r="H43" s="37">
        <f t="shared" si="0"/>
        <v>0</v>
      </c>
      <c r="I43" s="45"/>
      <c r="J43" s="78"/>
    </row>
    <row r="44" spans="1:10" s="30" customFormat="1" ht="21" customHeight="1">
      <c r="A44" s="38"/>
      <c r="B44" s="39" t="s">
        <v>46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9"/>
    </row>
    <row r="45" spans="1:10" ht="21" customHeight="1">
      <c r="A45" s="67">
        <v>10</v>
      </c>
      <c r="B45" s="61" t="s">
        <v>47</v>
      </c>
      <c r="C45" s="73">
        <v>0</v>
      </c>
      <c r="D45" s="67">
        <v>1</v>
      </c>
      <c r="E45" s="73">
        <f t="shared" si="2"/>
        <v>0</v>
      </c>
      <c r="F45" s="37">
        <v>12</v>
      </c>
      <c r="G45" s="37">
        <v>0</v>
      </c>
      <c r="H45" s="37">
        <f t="shared" si="0"/>
        <v>12</v>
      </c>
      <c r="I45" s="45" t="s">
        <v>48</v>
      </c>
      <c r="J45" s="80"/>
    </row>
    <row r="46" spans="1:10" ht="21" customHeight="1">
      <c r="A46" s="69"/>
      <c r="B46" s="71"/>
      <c r="C46" s="75"/>
      <c r="D46" s="69"/>
      <c r="E46" s="75"/>
      <c r="F46" s="37">
        <v>30</v>
      </c>
      <c r="G46" s="37">
        <v>0</v>
      </c>
      <c r="H46" s="37">
        <f t="shared" ref="H46:H52" si="19">F46+G46</f>
        <v>30</v>
      </c>
      <c r="I46" s="45" t="s">
        <v>49</v>
      </c>
      <c r="J46" s="81"/>
    </row>
    <row r="47" spans="1:10" ht="21" customHeight="1">
      <c r="A47" s="69"/>
      <c r="B47" s="71"/>
      <c r="C47" s="75"/>
      <c r="D47" s="69"/>
      <c r="E47" s="75"/>
      <c r="F47" s="37">
        <v>1530</v>
      </c>
      <c r="G47" s="37">
        <v>0</v>
      </c>
      <c r="H47" s="37">
        <f t="shared" si="19"/>
        <v>1530</v>
      </c>
      <c r="I47" s="45" t="s">
        <v>50</v>
      </c>
      <c r="J47" s="81"/>
    </row>
    <row r="48" spans="1:10" ht="21" customHeight="1">
      <c r="A48" s="69"/>
      <c r="B48" s="71"/>
      <c r="C48" s="75"/>
      <c r="D48" s="69"/>
      <c r="E48" s="75"/>
      <c r="F48" s="37">
        <v>5000</v>
      </c>
      <c r="G48" s="37">
        <v>0</v>
      </c>
      <c r="H48" s="37">
        <f t="shared" si="19"/>
        <v>5000</v>
      </c>
      <c r="I48" s="45" t="s">
        <v>51</v>
      </c>
      <c r="J48" s="81"/>
    </row>
    <row r="49" spans="1:10" ht="21" customHeight="1">
      <c r="A49" s="69"/>
      <c r="B49" s="71"/>
      <c r="C49" s="75"/>
      <c r="D49" s="69"/>
      <c r="E49" s="75"/>
      <c r="F49" s="37">
        <v>480</v>
      </c>
      <c r="G49" s="37">
        <v>0</v>
      </c>
      <c r="H49" s="37">
        <f t="shared" si="19"/>
        <v>480</v>
      </c>
      <c r="I49" s="45" t="s">
        <v>52</v>
      </c>
      <c r="J49" s="81"/>
    </row>
    <row r="50" spans="1:10" ht="21" customHeight="1">
      <c r="A50" s="69"/>
      <c r="B50" s="71"/>
      <c r="C50" s="75"/>
      <c r="D50" s="69"/>
      <c r="E50" s="75"/>
      <c r="F50" s="37">
        <v>791.7</v>
      </c>
      <c r="G50" s="37">
        <v>0</v>
      </c>
      <c r="H50" s="37">
        <f t="shared" si="19"/>
        <v>791.7</v>
      </c>
      <c r="I50" s="51" t="s">
        <v>97</v>
      </c>
      <c r="J50" s="81"/>
    </row>
    <row r="51" spans="1:10" ht="21" customHeight="1">
      <c r="A51" s="69"/>
      <c r="B51" s="71"/>
      <c r="C51" s="75"/>
      <c r="D51" s="69"/>
      <c r="E51" s="75"/>
      <c r="F51" s="37">
        <v>507.4</v>
      </c>
      <c r="G51" s="37">
        <v>0</v>
      </c>
      <c r="H51" s="37">
        <f t="shared" si="19"/>
        <v>507.4</v>
      </c>
      <c r="I51" s="45" t="s">
        <v>53</v>
      </c>
      <c r="J51" s="81"/>
    </row>
    <row r="52" spans="1:10" ht="21" customHeight="1">
      <c r="A52" s="69"/>
      <c r="B52" s="71"/>
      <c r="C52" s="75"/>
      <c r="D52" s="69"/>
      <c r="E52" s="75"/>
      <c r="F52" s="37">
        <v>200</v>
      </c>
      <c r="G52" s="37">
        <v>0</v>
      </c>
      <c r="H52" s="37">
        <f t="shared" si="19"/>
        <v>200</v>
      </c>
      <c r="I52" s="45" t="s">
        <v>54</v>
      </c>
      <c r="J52" s="81"/>
    </row>
    <row r="53" spans="1:10" ht="21" customHeight="1">
      <c r="A53" s="69"/>
      <c r="B53" s="71"/>
      <c r="C53" s="75"/>
      <c r="D53" s="69"/>
      <c r="E53" s="75"/>
      <c r="F53" s="37">
        <v>3563.07</v>
      </c>
      <c r="G53" s="52" t="s">
        <v>98</v>
      </c>
      <c r="H53" s="53">
        <f>F53</f>
        <v>3563.07</v>
      </c>
      <c r="I53" s="45" t="s">
        <v>55</v>
      </c>
      <c r="J53" s="81"/>
    </row>
    <row r="54" spans="1:10" s="30" customFormat="1" ht="21" customHeight="1">
      <c r="A54" s="38"/>
      <c r="B54" s="39" t="s">
        <v>56</v>
      </c>
      <c r="C54" s="40">
        <f>SUM(C45)</f>
        <v>0</v>
      </c>
      <c r="D54" s="40">
        <f t="shared" ref="D54:E54" si="20">SUM(D45)</f>
        <v>1</v>
      </c>
      <c r="E54" s="40">
        <f t="shared" si="20"/>
        <v>0</v>
      </c>
      <c r="F54" s="40">
        <f>SUM(F45:F53)</f>
        <v>12114.17</v>
      </c>
      <c r="G54" s="40">
        <f>SUM(G45:G53)</f>
        <v>0</v>
      </c>
      <c r="H54" s="40">
        <f>SUM(H45:H53)</f>
        <v>12114.17</v>
      </c>
      <c r="I54" s="46"/>
      <c r="J54" s="82"/>
    </row>
    <row r="55" spans="1:10" ht="21" customHeight="1">
      <c r="A55" s="38"/>
      <c r="B55" s="39" t="s">
        <v>57</v>
      </c>
      <c r="C55" s="40">
        <f>SUM(C54,C44,C40,C37,C32,C27,C24,C21,C16,C13)</f>
        <v>28000</v>
      </c>
      <c r="D55" s="40">
        <f t="shared" ref="D55:H55" si="21">SUM(D54,D44,D40,D37,D32,D27,D24,D21,D16,D13)</f>
        <v>2</v>
      </c>
      <c r="E55" s="40">
        <f t="shared" si="21"/>
        <v>28000</v>
      </c>
      <c r="F55" s="40">
        <f t="shared" si="21"/>
        <v>39060.589999999997</v>
      </c>
      <c r="G55" s="40">
        <f t="shared" si="21"/>
        <v>0</v>
      </c>
      <c r="H55" s="40">
        <f t="shared" si="21"/>
        <v>39060.589999999997</v>
      </c>
      <c r="I55" s="46"/>
      <c r="J55" s="47"/>
    </row>
    <row r="59" spans="1:10" ht="21" customHeight="1">
      <c r="A59" s="57" t="s">
        <v>58</v>
      </c>
      <c r="B59" s="58"/>
      <c r="C59" s="59" t="s">
        <v>59</v>
      </c>
      <c r="D59" s="59"/>
      <c r="E59" s="59" t="s">
        <v>60</v>
      </c>
      <c r="F59" s="59"/>
      <c r="G59" s="59" t="s">
        <v>61</v>
      </c>
      <c r="H59" s="59"/>
      <c r="I59" s="48" t="s">
        <v>62</v>
      </c>
    </row>
    <row r="60" spans="1:10" ht="21" customHeight="1">
      <c r="A60" s="63">
        <f>E55</f>
        <v>28000</v>
      </c>
      <c r="B60" s="64"/>
      <c r="C60" s="64">
        <f>H55</f>
        <v>39060.589999999997</v>
      </c>
      <c r="D60" s="64"/>
      <c r="E60" s="64">
        <f>F55</f>
        <v>39060.589999999997</v>
      </c>
      <c r="F60" s="64"/>
      <c r="G60" s="64">
        <f>G55</f>
        <v>0</v>
      </c>
      <c r="H60" s="64"/>
      <c r="I60" s="49">
        <f>A60-C60</f>
        <v>-11060.589999999997</v>
      </c>
    </row>
    <row r="62" spans="1:10" ht="21" customHeight="1">
      <c r="A62" s="41" t="s">
        <v>63</v>
      </c>
      <c r="B62" s="42"/>
      <c r="C62" s="43" t="s">
        <v>64</v>
      </c>
      <c r="D62" s="41"/>
      <c r="E62" s="41" t="s">
        <v>65</v>
      </c>
      <c r="F62" s="41"/>
      <c r="G62" s="41" t="s">
        <v>66</v>
      </c>
      <c r="H62" s="41"/>
      <c r="I62" s="42"/>
    </row>
  </sheetData>
  <mergeCells count="76">
    <mergeCell ref="J41:J44"/>
    <mergeCell ref="J45:J54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3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3"/>
    <mergeCell ref="D8:D12"/>
    <mergeCell ref="D14:D15"/>
    <mergeCell ref="D17:D20"/>
    <mergeCell ref="D22:D23"/>
    <mergeCell ref="D25:D26"/>
    <mergeCell ref="B45:B5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3" type="noConversion"/>
  <pageMargins left="0.69930555555555596" right="0.69930555555555596" top="0.75" bottom="0.75" header="0.3" footer="0.3"/>
  <pageSetup paperSize="9" scale="59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4" t="s">
        <v>67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68</v>
      </c>
      <c r="E5" s="5"/>
      <c r="F5" s="88"/>
      <c r="G5" s="88"/>
      <c r="H5" s="5" t="s">
        <v>69</v>
      </c>
      <c r="I5" s="4"/>
      <c r="J5" s="88"/>
      <c r="K5" s="89"/>
    </row>
    <row r="6" spans="2:11" ht="20.100000000000001" customHeight="1">
      <c r="B6" s="6"/>
      <c r="C6" s="7"/>
      <c r="D6" s="8" t="s">
        <v>70</v>
      </c>
      <c r="E6" s="8"/>
      <c r="F6" s="90"/>
      <c r="G6" s="90"/>
      <c r="H6" s="8" t="s">
        <v>71</v>
      </c>
      <c r="I6" s="7"/>
      <c r="J6" s="90"/>
      <c r="K6" s="91"/>
    </row>
    <row r="7" spans="2:11" ht="20.100000000000001" customHeight="1">
      <c r="B7" s="6"/>
      <c r="C7" s="7"/>
      <c r="D7" s="8" t="s">
        <v>72</v>
      </c>
      <c r="E7" s="8"/>
      <c r="F7" s="90"/>
      <c r="G7" s="90"/>
      <c r="H7" s="8" t="s">
        <v>73</v>
      </c>
      <c r="I7" s="22"/>
      <c r="J7" s="90"/>
      <c r="K7" s="91"/>
    </row>
    <row r="8" spans="2:11" ht="20.100000000000001" customHeight="1">
      <c r="B8" s="9"/>
      <c r="C8" s="10"/>
      <c r="D8" s="11"/>
      <c r="E8" s="11"/>
      <c r="F8" s="12"/>
      <c r="G8" s="12"/>
      <c r="H8" s="11" t="s">
        <v>74</v>
      </c>
      <c r="I8" s="23"/>
      <c r="J8" s="92"/>
      <c r="K8" s="93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4" t="s">
        <v>3</v>
      </c>
      <c r="C10" s="95"/>
      <c r="D10" s="14" t="s">
        <v>75</v>
      </c>
      <c r="E10" s="96" t="s">
        <v>76</v>
      </c>
      <c r="F10" s="97"/>
      <c r="G10" s="16" t="s">
        <v>77</v>
      </c>
      <c r="H10" s="15" t="s">
        <v>78</v>
      </c>
      <c r="I10" s="96" t="s">
        <v>79</v>
      </c>
      <c r="J10" s="97"/>
      <c r="K10" s="16" t="s">
        <v>80</v>
      </c>
    </row>
    <row r="11" spans="2:11" ht="20.100000000000001" customHeight="1">
      <c r="B11" s="98">
        <v>1</v>
      </c>
      <c r="C11" s="99"/>
      <c r="D11" s="108" t="s">
        <v>81</v>
      </c>
      <c r="E11" s="98" t="s">
        <v>82</v>
      </c>
      <c r="F11" s="99"/>
      <c r="G11" s="17">
        <v>0</v>
      </c>
      <c r="H11" s="17"/>
      <c r="I11" s="100"/>
      <c r="J11" s="101"/>
      <c r="K11" s="24" t="s">
        <v>83</v>
      </c>
    </row>
    <row r="12" spans="2:11" ht="20.100000000000001" customHeight="1">
      <c r="B12" s="98">
        <v>2</v>
      </c>
      <c r="C12" s="99"/>
      <c r="D12" s="109"/>
      <c r="E12" s="102" t="s">
        <v>84</v>
      </c>
      <c r="F12" s="102"/>
      <c r="G12" s="17">
        <v>0</v>
      </c>
      <c r="H12" s="17"/>
      <c r="I12" s="100"/>
      <c r="J12" s="101"/>
      <c r="K12" s="24" t="s">
        <v>85</v>
      </c>
    </row>
    <row r="13" spans="2:11" ht="20.100000000000001" customHeight="1">
      <c r="B13" s="98">
        <v>3</v>
      </c>
      <c r="C13" s="99"/>
      <c r="D13" s="109"/>
      <c r="E13" s="98" t="s">
        <v>86</v>
      </c>
      <c r="F13" s="99"/>
      <c r="G13" s="17">
        <v>0</v>
      </c>
      <c r="H13" s="17"/>
      <c r="I13" s="100"/>
      <c r="J13" s="101"/>
      <c r="K13" s="24" t="s">
        <v>83</v>
      </c>
    </row>
    <row r="14" spans="2:11" ht="20.100000000000001" customHeight="1">
      <c r="B14" s="98">
        <v>4</v>
      </c>
      <c r="C14" s="99"/>
      <c r="D14" s="109"/>
      <c r="E14" s="98" t="s">
        <v>30</v>
      </c>
      <c r="F14" s="99"/>
      <c r="G14" s="17">
        <v>0</v>
      </c>
      <c r="H14" s="17"/>
      <c r="I14" s="100"/>
      <c r="J14" s="101"/>
      <c r="K14" s="24" t="s">
        <v>87</v>
      </c>
    </row>
    <row r="15" spans="2:11" ht="20.100000000000001" customHeight="1">
      <c r="B15" s="98">
        <v>5</v>
      </c>
      <c r="C15" s="99"/>
      <c r="D15" s="108" t="s">
        <v>47</v>
      </c>
      <c r="E15" s="102"/>
      <c r="F15" s="102"/>
      <c r="G15" s="17">
        <v>0</v>
      </c>
      <c r="H15" s="17"/>
      <c r="I15" s="100"/>
      <c r="J15" s="101"/>
      <c r="K15" s="24"/>
    </row>
    <row r="16" spans="2:11" ht="20.100000000000001" customHeight="1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24"/>
    </row>
    <row r="17" spans="1:11" ht="20.100000000000001" customHeight="1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24"/>
    </row>
    <row r="18" spans="1:11" ht="20.100000000000001" customHeight="1">
      <c r="B18" s="96" t="s">
        <v>57</v>
      </c>
      <c r="C18" s="103"/>
      <c r="D18" s="103"/>
      <c r="E18" s="103"/>
      <c r="F18" s="97"/>
      <c r="G18" s="18">
        <f>SUM(G11:G17)</f>
        <v>0</v>
      </c>
      <c r="H18" s="18">
        <f>SUM(H11:H17)</f>
        <v>0</v>
      </c>
      <c r="I18" s="104">
        <f>SUM(I11:J17)</f>
        <v>0</v>
      </c>
      <c r="J18" s="105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6" t="s">
        <v>78</v>
      </c>
      <c r="C20" s="106"/>
      <c r="D20" s="106"/>
      <c r="E20" s="106"/>
      <c r="F20" s="106"/>
      <c r="G20" s="106" t="s">
        <v>88</v>
      </c>
      <c r="H20" s="106"/>
      <c r="I20" s="106"/>
      <c r="J20" s="106"/>
      <c r="K20" s="16" t="s">
        <v>89</v>
      </c>
    </row>
    <row r="21" spans="1:11" ht="20.100000000000001" customHeight="1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90</v>
      </c>
      <c r="C23" s="13"/>
      <c r="D23" s="13"/>
      <c r="E23" s="13"/>
      <c r="F23" s="13" t="s">
        <v>64</v>
      </c>
      <c r="G23" s="13" t="s">
        <v>91</v>
      </c>
      <c r="H23" s="13"/>
      <c r="I23" s="13"/>
      <c r="J23" s="13" t="s">
        <v>66</v>
      </c>
      <c r="K23" s="13"/>
    </row>
    <row r="26" spans="1:11" ht="18.75">
      <c r="A26" s="54" t="s">
        <v>92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>
      <c r="B28" s="3"/>
      <c r="C28" s="4"/>
      <c r="D28" s="5" t="s">
        <v>68</v>
      </c>
      <c r="E28" s="5"/>
      <c r="F28" s="88"/>
      <c r="G28" s="88"/>
      <c r="H28" s="5" t="s">
        <v>69</v>
      </c>
      <c r="I28" s="4"/>
      <c r="J28" s="88"/>
      <c r="K28" s="89"/>
    </row>
    <row r="29" spans="1:11" ht="20.100000000000001" customHeight="1">
      <c r="B29" s="6"/>
      <c r="C29" s="7"/>
      <c r="D29" s="8" t="s">
        <v>70</v>
      </c>
      <c r="E29" s="8"/>
      <c r="F29" s="90"/>
      <c r="G29" s="90"/>
      <c r="H29" s="8" t="s">
        <v>71</v>
      </c>
      <c r="I29" s="7"/>
      <c r="J29" s="90"/>
      <c r="K29" s="91"/>
    </row>
    <row r="30" spans="1:11" ht="20.100000000000001" customHeight="1">
      <c r="B30" s="6"/>
      <c r="C30" s="7"/>
      <c r="D30" s="8" t="s">
        <v>72</v>
      </c>
      <c r="E30" s="8"/>
      <c r="F30" s="90"/>
      <c r="G30" s="90"/>
      <c r="H30" s="8" t="s">
        <v>73</v>
      </c>
      <c r="I30" s="22"/>
      <c r="J30" s="90"/>
      <c r="K30" s="91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74</v>
      </c>
      <c r="I31" s="23"/>
      <c r="J31" s="92"/>
      <c r="K31" s="93"/>
    </row>
    <row r="32" spans="1:11" ht="20.100000000000001" customHeight="1"/>
    <row r="33" spans="2:11" ht="20.100000000000001" customHeight="1">
      <c r="B33" s="102"/>
      <c r="C33" s="102"/>
      <c r="D33" s="19" t="s">
        <v>93</v>
      </c>
      <c r="E33" s="102" t="s">
        <v>94</v>
      </c>
      <c r="F33" s="102"/>
      <c r="G33" s="17" t="s">
        <v>95</v>
      </c>
      <c r="H33" s="17" t="s">
        <v>96</v>
      </c>
      <c r="I33" s="111" t="s">
        <v>57</v>
      </c>
      <c r="J33" s="111"/>
      <c r="K33" s="28" t="s">
        <v>80</v>
      </c>
    </row>
    <row r="34" spans="2:11" ht="20.100000000000001" customHeight="1">
      <c r="B34" s="102">
        <v>1</v>
      </c>
      <c r="C34" s="102"/>
      <c r="D34" s="20"/>
      <c r="E34" s="102"/>
      <c r="F34" s="102"/>
      <c r="G34" s="17"/>
      <c r="H34" s="17"/>
      <c r="I34" s="100">
        <f>G34*H34</f>
        <v>0</v>
      </c>
      <c r="J34" s="101"/>
      <c r="K34" s="29"/>
    </row>
    <row r="35" spans="2:11" ht="20.100000000000001" customHeight="1">
      <c r="B35" s="102">
        <v>2</v>
      </c>
      <c r="C35" s="102"/>
      <c r="D35" s="20"/>
      <c r="E35" s="102"/>
      <c r="F35" s="102"/>
      <c r="G35" s="17"/>
      <c r="H35" s="17"/>
      <c r="I35" s="100">
        <f t="shared" ref="I35:I36" si="0">G35*H35</f>
        <v>0</v>
      </c>
      <c r="J35" s="101"/>
      <c r="K35" s="29"/>
    </row>
    <row r="36" spans="2:11" ht="20.100000000000001" customHeight="1">
      <c r="B36" s="102">
        <v>3</v>
      </c>
      <c r="C36" s="102"/>
      <c r="D36" s="20"/>
      <c r="E36" s="102"/>
      <c r="F36" s="102"/>
      <c r="G36" s="17">
        <v>0</v>
      </c>
      <c r="H36" s="17"/>
      <c r="I36" s="100">
        <f t="shared" si="0"/>
        <v>0</v>
      </c>
      <c r="J36" s="101"/>
      <c r="K36" s="29"/>
    </row>
    <row r="37" spans="2:11" ht="20.100000000000001" customHeight="1">
      <c r="B37" s="96" t="s">
        <v>57</v>
      </c>
      <c r="C37" s="103"/>
      <c r="D37" s="103"/>
      <c r="E37" s="103"/>
      <c r="F37" s="97"/>
      <c r="G37" s="18"/>
      <c r="H37" s="18">
        <f>SUM(H19:H36)</f>
        <v>0</v>
      </c>
      <c r="I37" s="104">
        <f>SUM(I34:J36)</f>
        <v>0</v>
      </c>
      <c r="J37" s="105"/>
      <c r="K37" s="25"/>
    </row>
    <row r="38" spans="2:11" ht="20.100000000000001" customHeight="1">
      <c r="B38" s="13" t="s">
        <v>90</v>
      </c>
      <c r="C38" s="13"/>
      <c r="D38" s="13"/>
      <c r="E38" s="13"/>
      <c r="F38" s="13" t="s">
        <v>64</v>
      </c>
      <c r="G38" s="13" t="s">
        <v>91</v>
      </c>
      <c r="H38" s="13"/>
      <c r="I38" s="13"/>
      <c r="J38" s="13" t="s">
        <v>66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2017-09-06T05:53:00Z</cp:lastPrinted>
  <dcterms:created xsi:type="dcterms:W3CDTF">2014-04-15T08:52:00Z</dcterms:created>
  <dcterms:modified xsi:type="dcterms:W3CDTF">2018-02-05T07:53:38Z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