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1945CFA8-0F5A-5340-99C1-814AD1E4667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I36" i="1"/>
  <c r="O33" i="1"/>
  <c r="O34" i="1" s="1"/>
  <c r="I33" i="1"/>
  <c r="O32" i="1"/>
  <c r="I32" i="1"/>
  <c r="I34" i="1" s="1"/>
  <c r="O31" i="1"/>
  <c r="I31" i="1"/>
  <c r="I30" i="1"/>
  <c r="P30" i="1" s="1"/>
  <c r="O29" i="1"/>
  <c r="I29" i="1"/>
  <c r="O28" i="1"/>
  <c r="O30" i="1" s="1"/>
  <c r="I28" i="1"/>
  <c r="I27" i="1"/>
  <c r="O27" i="1"/>
  <c r="I26" i="1"/>
  <c r="O23" i="1"/>
  <c r="O22" i="1"/>
  <c r="O21" i="1"/>
  <c r="I21" i="1"/>
  <c r="O20" i="1"/>
  <c r="I20" i="1"/>
  <c r="O19" i="1"/>
  <c r="O24" i="1" s="1"/>
  <c r="I19" i="1"/>
  <c r="O18" i="1"/>
  <c r="I18" i="1"/>
  <c r="I24" i="1" s="1"/>
  <c r="O17" i="1"/>
  <c r="O16" i="1"/>
  <c r="I16" i="1"/>
  <c r="I17" i="1" s="1"/>
  <c r="P17" i="1" s="1"/>
  <c r="O15" i="1"/>
  <c r="I15" i="1"/>
  <c r="O14" i="1"/>
  <c r="I14" i="1"/>
  <c r="O12" i="1"/>
  <c r="O10" i="1"/>
  <c r="O9" i="1"/>
  <c r="O8" i="1"/>
  <c r="O7" i="1"/>
  <c r="O6" i="1"/>
  <c r="O5" i="1"/>
  <c r="O13" i="1" s="1"/>
  <c r="O4" i="1"/>
  <c r="I4" i="1"/>
  <c r="I13" i="1" s="1"/>
  <c r="P34" i="1" l="1"/>
  <c r="O35" i="1"/>
  <c r="P27" i="1"/>
  <c r="I35" i="1"/>
  <c r="P13" i="1"/>
  <c r="P24" i="1"/>
  <c r="O36" i="1" l="1"/>
  <c r="I37" i="1"/>
  <c r="P37" i="1" l="1"/>
</calcChain>
</file>

<file path=xl/sharedStrings.xml><?xml version="1.0" encoding="utf-8"?>
<sst xmlns="http://schemas.openxmlformats.org/spreadsheetml/2006/main" count="128" uniqueCount="62">
  <si>
    <t>2023-5上海国际酒店及餐饮业博览会</t>
  </si>
  <si>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</si>
  <si>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</si>
  <si>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</si>
  <si>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</si>
  <si>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</si>
  <si>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</si>
  <si>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</si>
  <si>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</si>
  <si>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</si>
  <si>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</si>
  <si>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</si>
  <si>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</si>
  <si>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曼居酒店</t>
  </si>
  <si>
    <t>间</t>
  </si>
  <si>
    <t>晚</t>
  </si>
  <si>
    <t>5.27-6.1 标间</t>
  </si>
  <si>
    <t>5.28-6.1 标间</t>
  </si>
  <si>
    <t>5.28-5.31:3间
5.29-6.01:2间</t>
  </si>
  <si>
    <t>5.28-5.31:1间
5.29-5.31:1间</t>
  </si>
  <si>
    <t>5.29-6.01:2间
5.28-5.31:1间</t>
  </si>
  <si>
    <t>份</t>
  </si>
  <si>
    <t>果盘</t>
  </si>
  <si>
    <t>酒店合计</t>
  </si>
  <si>
    <t>餐饮</t>
  </si>
  <si>
    <t>上海美居酒店</t>
  </si>
  <si>
    <t>29日晚餐</t>
  </si>
  <si>
    <t>人</t>
  </si>
  <si>
    <t>餐</t>
  </si>
  <si>
    <t>28日晚餐 1892
28日晚餐 3406</t>
  </si>
  <si>
    <t>30日午餐</t>
  </si>
  <si>
    <t>29日晚餐 5077</t>
  </si>
  <si>
    <t>外出用餐</t>
  </si>
  <si>
    <t>30日晚餐</t>
  </si>
  <si>
    <t>31日晚餐 1142</t>
  </si>
  <si>
    <t>用餐合计</t>
  </si>
  <si>
    <t>交通</t>
  </si>
  <si>
    <t>地接</t>
  </si>
  <si>
    <t>7座</t>
  </si>
  <si>
    <t>辆</t>
  </si>
  <si>
    <t>趟</t>
  </si>
  <si>
    <t>天</t>
  </si>
  <si>
    <t>29日gl8包车</t>
  </si>
  <si>
    <t>29日考斯特2辆</t>
  </si>
  <si>
    <t>19座</t>
  </si>
  <si>
    <t>30日gl8包车</t>
  </si>
  <si>
    <t>30日考斯特</t>
  </si>
  <si>
    <t>31日gl8</t>
  </si>
  <si>
    <t>6.01  gl8包车</t>
  </si>
  <si>
    <t>交通费合计</t>
  </si>
  <si>
    <t>会议</t>
  </si>
  <si>
    <t>会议费用合计</t>
  </si>
  <si>
    <t>其他</t>
  </si>
  <si>
    <t>其他费用合计</t>
  </si>
  <si>
    <t>人工费</t>
  </si>
  <si>
    <t>次</t>
  </si>
  <si>
    <t>补贴</t>
  </si>
  <si>
    <t>其他合计</t>
  </si>
  <si>
    <t>净价合计</t>
  </si>
  <si>
    <t>最终预算金额</t>
  </si>
  <si>
    <t>5.29-5.30:4间
5.20-5.31:2间</t>
    <phoneticPr fontId="7" type="noConversion"/>
  </si>
  <si>
    <t>服务费14%收取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</si>
</sst>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.00;[Red]\¥\-#,##0.00"/>
    <numFmt numFmtId="181" formatCode="#,##0.00_ ;[Red]\-#,##0.00\ "/>
  </numFmts>
  <fonts count="1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5" borderId="0" xfId="0" applyNumberFormat="1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2" fillId="5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4" borderId="5" xfId="0" applyNumberFormat="1" applyFont="1" applyFill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/>
    </xf>
    <xf numFmtId="176" fontId="2" fillId="4" borderId="7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76" fontId="4" fillId="4" borderId="6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76" fontId="9" fillId="4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zoomScale="107" zoomScaleNormal="90" workbookViewId="0">
      <selection activeCell="AQ24" sqref="AQ24"/>
    </sheetView>
  </sheetViews>
  <sheetFormatPr baseColWidth="10" defaultColWidth="9.6640625" defaultRowHeight="16"/>
  <cols>
    <col min="1" max="1" width="9.6640625" style="1" customWidth="1"/>
    <col min="2" max="2" width="19.83203125" style="1" customWidth="1"/>
    <col min="3" max="3" width="20.6640625" style="1" customWidth="1"/>
    <col min="4" max="4" width="6" style="1" customWidth="1"/>
    <col min="5" max="5" width="4.6640625" style="1" customWidth="1"/>
    <col min="6" max="6" width="4.5" style="1" customWidth="1"/>
    <col min="7" max="7" width="6.33203125" style="1" customWidth="1"/>
    <col min="8" max="8" width="8.5" style="1" customWidth="1"/>
    <col min="9" max="9" width="14.33203125" style="1" customWidth="1"/>
    <col min="10" max="10" width="6.6640625" style="1" customWidth="1"/>
    <col min="11" max="11" width="4.6640625" style="1" customWidth="1"/>
    <col min="12" max="12" width="4.5" style="1" customWidth="1"/>
    <col min="13" max="13" width="6.33203125" style="1" customWidth="1"/>
    <col min="14" max="14" width="8.6640625" style="1" customWidth="1"/>
    <col min="15" max="15" width="12.1640625" style="1" customWidth="1"/>
    <col min="16" max="16" width="28.1640625" style="1" customWidth="1"/>
    <col min="17" max="17" width="29.33203125" style="1" customWidth="1"/>
    <col min="18" max="256" width="9.6640625" style="1"/>
    <col min="257" max="257" width="17.83203125" style="1" customWidth="1"/>
    <col min="258" max="258" width="13" style="1" customWidth="1"/>
    <col min="259" max="264" width="9.6640625" style="1" customWidth="1"/>
    <col min="265" max="268" width="5.6640625" style="1" customWidth="1"/>
    <col min="269" max="269" width="6.33203125" style="1" customWidth="1"/>
    <col min="270" max="270" width="11.6640625" style="1" customWidth="1"/>
    <col min="271" max="271" width="23.5" style="1" customWidth="1"/>
    <col min="272" max="512" width="9.6640625" style="1"/>
    <col min="513" max="513" width="17.83203125" style="1" customWidth="1"/>
    <col min="514" max="514" width="13" style="1" customWidth="1"/>
    <col min="515" max="520" width="9.6640625" style="1" customWidth="1"/>
    <col min="521" max="524" width="5.6640625" style="1" customWidth="1"/>
    <col min="525" max="525" width="6.33203125" style="1" customWidth="1"/>
    <col min="526" max="526" width="11.6640625" style="1" customWidth="1"/>
    <col min="527" max="527" width="23.5" style="1" customWidth="1"/>
    <col min="528" max="768" width="9.6640625" style="1"/>
    <col min="769" max="769" width="17.83203125" style="1" customWidth="1"/>
    <col min="770" max="770" width="13" style="1" customWidth="1"/>
    <col min="771" max="776" width="9.6640625" style="1" customWidth="1"/>
    <col min="777" max="780" width="5.6640625" style="1" customWidth="1"/>
    <col min="781" max="781" width="6.33203125" style="1" customWidth="1"/>
    <col min="782" max="782" width="11.6640625" style="1" customWidth="1"/>
    <col min="783" max="783" width="23.5" style="1" customWidth="1"/>
    <col min="784" max="1024" width="9.6640625" style="1"/>
    <col min="1025" max="1025" width="17.83203125" style="1" customWidth="1"/>
    <col min="1026" max="1026" width="13" style="1" customWidth="1"/>
    <col min="1027" max="1032" width="9.6640625" style="1" customWidth="1"/>
    <col min="1033" max="1036" width="5.6640625" style="1" customWidth="1"/>
    <col min="1037" max="1037" width="6.33203125" style="1" customWidth="1"/>
    <col min="1038" max="1038" width="11.6640625" style="1" customWidth="1"/>
    <col min="1039" max="1039" width="23.5" style="1" customWidth="1"/>
    <col min="1040" max="1280" width="9.6640625" style="1"/>
    <col min="1281" max="1281" width="17.83203125" style="1" customWidth="1"/>
    <col min="1282" max="1282" width="13" style="1" customWidth="1"/>
    <col min="1283" max="1288" width="9.6640625" style="1" customWidth="1"/>
    <col min="1289" max="1292" width="5.6640625" style="1" customWidth="1"/>
    <col min="1293" max="1293" width="6.33203125" style="1" customWidth="1"/>
    <col min="1294" max="1294" width="11.6640625" style="1" customWidth="1"/>
    <col min="1295" max="1295" width="23.5" style="1" customWidth="1"/>
    <col min="1296" max="1536" width="9.6640625" style="1"/>
    <col min="1537" max="1537" width="17.83203125" style="1" customWidth="1"/>
    <col min="1538" max="1538" width="13" style="1" customWidth="1"/>
    <col min="1539" max="1544" width="9.6640625" style="1" customWidth="1"/>
    <col min="1545" max="1548" width="5.6640625" style="1" customWidth="1"/>
    <col min="1549" max="1549" width="6.33203125" style="1" customWidth="1"/>
    <col min="1550" max="1550" width="11.6640625" style="1" customWidth="1"/>
    <col min="1551" max="1551" width="23.5" style="1" customWidth="1"/>
    <col min="1552" max="1792" width="9.6640625" style="1"/>
    <col min="1793" max="1793" width="17.83203125" style="1" customWidth="1"/>
    <col min="1794" max="1794" width="13" style="1" customWidth="1"/>
    <col min="1795" max="1800" width="9.6640625" style="1" customWidth="1"/>
    <col min="1801" max="1804" width="5.6640625" style="1" customWidth="1"/>
    <col min="1805" max="1805" width="6.33203125" style="1" customWidth="1"/>
    <col min="1806" max="1806" width="11.6640625" style="1" customWidth="1"/>
    <col min="1807" max="1807" width="23.5" style="1" customWidth="1"/>
    <col min="1808" max="2048" width="9.6640625" style="1"/>
    <col min="2049" max="2049" width="17.83203125" style="1" customWidth="1"/>
    <col min="2050" max="2050" width="13" style="1" customWidth="1"/>
    <col min="2051" max="2056" width="9.6640625" style="1" customWidth="1"/>
    <col min="2057" max="2060" width="5.6640625" style="1" customWidth="1"/>
    <col min="2061" max="2061" width="6.33203125" style="1" customWidth="1"/>
    <col min="2062" max="2062" width="11.6640625" style="1" customWidth="1"/>
    <col min="2063" max="2063" width="23.5" style="1" customWidth="1"/>
    <col min="2064" max="2304" width="9.6640625" style="1"/>
    <col min="2305" max="2305" width="17.83203125" style="1" customWidth="1"/>
    <col min="2306" max="2306" width="13" style="1" customWidth="1"/>
    <col min="2307" max="2312" width="9.6640625" style="1" customWidth="1"/>
    <col min="2313" max="2316" width="5.6640625" style="1" customWidth="1"/>
    <col min="2317" max="2317" width="6.33203125" style="1" customWidth="1"/>
    <col min="2318" max="2318" width="11.6640625" style="1" customWidth="1"/>
    <col min="2319" max="2319" width="23.5" style="1" customWidth="1"/>
    <col min="2320" max="2560" width="9.6640625" style="1"/>
    <col min="2561" max="2561" width="17.83203125" style="1" customWidth="1"/>
    <col min="2562" max="2562" width="13" style="1" customWidth="1"/>
    <col min="2563" max="2568" width="9.6640625" style="1" customWidth="1"/>
    <col min="2569" max="2572" width="5.6640625" style="1" customWidth="1"/>
    <col min="2573" max="2573" width="6.33203125" style="1" customWidth="1"/>
    <col min="2574" max="2574" width="11.6640625" style="1" customWidth="1"/>
    <col min="2575" max="2575" width="23.5" style="1" customWidth="1"/>
    <col min="2576" max="2816" width="9.6640625" style="1"/>
    <col min="2817" max="2817" width="17.83203125" style="1" customWidth="1"/>
    <col min="2818" max="2818" width="13" style="1" customWidth="1"/>
    <col min="2819" max="2824" width="9.6640625" style="1" customWidth="1"/>
    <col min="2825" max="2828" width="5.6640625" style="1" customWidth="1"/>
    <col min="2829" max="2829" width="6.33203125" style="1" customWidth="1"/>
    <col min="2830" max="2830" width="11.6640625" style="1" customWidth="1"/>
    <col min="2831" max="2831" width="23.5" style="1" customWidth="1"/>
    <col min="2832" max="3072" width="9.6640625" style="1"/>
    <col min="3073" max="3073" width="17.83203125" style="1" customWidth="1"/>
    <col min="3074" max="3074" width="13" style="1" customWidth="1"/>
    <col min="3075" max="3080" width="9.6640625" style="1" customWidth="1"/>
    <col min="3081" max="3084" width="5.6640625" style="1" customWidth="1"/>
    <col min="3085" max="3085" width="6.33203125" style="1" customWidth="1"/>
    <col min="3086" max="3086" width="11.6640625" style="1" customWidth="1"/>
    <col min="3087" max="3087" width="23.5" style="1" customWidth="1"/>
    <col min="3088" max="3328" width="9.6640625" style="1"/>
    <col min="3329" max="3329" width="17.83203125" style="1" customWidth="1"/>
    <col min="3330" max="3330" width="13" style="1" customWidth="1"/>
    <col min="3331" max="3336" width="9.6640625" style="1" customWidth="1"/>
    <col min="3337" max="3340" width="5.6640625" style="1" customWidth="1"/>
    <col min="3341" max="3341" width="6.33203125" style="1" customWidth="1"/>
    <col min="3342" max="3342" width="11.6640625" style="1" customWidth="1"/>
    <col min="3343" max="3343" width="23.5" style="1" customWidth="1"/>
    <col min="3344" max="3584" width="9.6640625" style="1"/>
    <col min="3585" max="3585" width="17.83203125" style="1" customWidth="1"/>
    <col min="3586" max="3586" width="13" style="1" customWidth="1"/>
    <col min="3587" max="3592" width="9.6640625" style="1" customWidth="1"/>
    <col min="3593" max="3596" width="5.6640625" style="1" customWidth="1"/>
    <col min="3597" max="3597" width="6.33203125" style="1" customWidth="1"/>
    <col min="3598" max="3598" width="11.6640625" style="1" customWidth="1"/>
    <col min="3599" max="3599" width="23.5" style="1" customWidth="1"/>
    <col min="3600" max="3840" width="9.6640625" style="1"/>
    <col min="3841" max="3841" width="17.83203125" style="1" customWidth="1"/>
    <col min="3842" max="3842" width="13" style="1" customWidth="1"/>
    <col min="3843" max="3848" width="9.6640625" style="1" customWidth="1"/>
    <col min="3849" max="3852" width="5.6640625" style="1" customWidth="1"/>
    <col min="3853" max="3853" width="6.33203125" style="1" customWidth="1"/>
    <col min="3854" max="3854" width="11.6640625" style="1" customWidth="1"/>
    <col min="3855" max="3855" width="23.5" style="1" customWidth="1"/>
    <col min="3856" max="4096" width="9.6640625" style="1"/>
    <col min="4097" max="4097" width="17.83203125" style="1" customWidth="1"/>
    <col min="4098" max="4098" width="13" style="1" customWidth="1"/>
    <col min="4099" max="4104" width="9.6640625" style="1" customWidth="1"/>
    <col min="4105" max="4108" width="5.6640625" style="1" customWidth="1"/>
    <col min="4109" max="4109" width="6.33203125" style="1" customWidth="1"/>
    <col min="4110" max="4110" width="11.6640625" style="1" customWidth="1"/>
    <col min="4111" max="4111" width="23.5" style="1" customWidth="1"/>
    <col min="4112" max="4352" width="9.6640625" style="1"/>
    <col min="4353" max="4353" width="17.83203125" style="1" customWidth="1"/>
    <col min="4354" max="4354" width="13" style="1" customWidth="1"/>
    <col min="4355" max="4360" width="9.6640625" style="1" customWidth="1"/>
    <col min="4361" max="4364" width="5.6640625" style="1" customWidth="1"/>
    <col min="4365" max="4365" width="6.33203125" style="1" customWidth="1"/>
    <col min="4366" max="4366" width="11.6640625" style="1" customWidth="1"/>
    <col min="4367" max="4367" width="23.5" style="1" customWidth="1"/>
    <col min="4368" max="4608" width="9.6640625" style="1"/>
    <col min="4609" max="4609" width="17.83203125" style="1" customWidth="1"/>
    <col min="4610" max="4610" width="13" style="1" customWidth="1"/>
    <col min="4611" max="4616" width="9.6640625" style="1" customWidth="1"/>
    <col min="4617" max="4620" width="5.6640625" style="1" customWidth="1"/>
    <col min="4621" max="4621" width="6.33203125" style="1" customWidth="1"/>
    <col min="4622" max="4622" width="11.6640625" style="1" customWidth="1"/>
    <col min="4623" max="4623" width="23.5" style="1" customWidth="1"/>
    <col min="4624" max="4864" width="9.6640625" style="1"/>
    <col min="4865" max="4865" width="17.83203125" style="1" customWidth="1"/>
    <col min="4866" max="4866" width="13" style="1" customWidth="1"/>
    <col min="4867" max="4872" width="9.6640625" style="1" customWidth="1"/>
    <col min="4873" max="4876" width="5.6640625" style="1" customWidth="1"/>
    <col min="4877" max="4877" width="6.33203125" style="1" customWidth="1"/>
    <col min="4878" max="4878" width="11.6640625" style="1" customWidth="1"/>
    <col min="4879" max="4879" width="23.5" style="1" customWidth="1"/>
    <col min="4880" max="5120" width="9.6640625" style="1"/>
    <col min="5121" max="5121" width="17.83203125" style="1" customWidth="1"/>
    <col min="5122" max="5122" width="13" style="1" customWidth="1"/>
    <col min="5123" max="5128" width="9.6640625" style="1" customWidth="1"/>
    <col min="5129" max="5132" width="5.6640625" style="1" customWidth="1"/>
    <col min="5133" max="5133" width="6.33203125" style="1" customWidth="1"/>
    <col min="5134" max="5134" width="11.6640625" style="1" customWidth="1"/>
    <col min="5135" max="5135" width="23.5" style="1" customWidth="1"/>
    <col min="5136" max="5376" width="9.6640625" style="1"/>
    <col min="5377" max="5377" width="17.83203125" style="1" customWidth="1"/>
    <col min="5378" max="5378" width="13" style="1" customWidth="1"/>
    <col min="5379" max="5384" width="9.6640625" style="1" customWidth="1"/>
    <col min="5385" max="5388" width="5.6640625" style="1" customWidth="1"/>
    <col min="5389" max="5389" width="6.33203125" style="1" customWidth="1"/>
    <col min="5390" max="5390" width="11.6640625" style="1" customWidth="1"/>
    <col min="5391" max="5391" width="23.5" style="1" customWidth="1"/>
    <col min="5392" max="5632" width="9.6640625" style="1"/>
    <col min="5633" max="5633" width="17.83203125" style="1" customWidth="1"/>
    <col min="5634" max="5634" width="13" style="1" customWidth="1"/>
    <col min="5635" max="5640" width="9.6640625" style="1" customWidth="1"/>
    <col min="5641" max="5644" width="5.6640625" style="1" customWidth="1"/>
    <col min="5645" max="5645" width="6.33203125" style="1" customWidth="1"/>
    <col min="5646" max="5646" width="11.6640625" style="1" customWidth="1"/>
    <col min="5647" max="5647" width="23.5" style="1" customWidth="1"/>
    <col min="5648" max="5888" width="9.6640625" style="1"/>
    <col min="5889" max="5889" width="17.83203125" style="1" customWidth="1"/>
    <col min="5890" max="5890" width="13" style="1" customWidth="1"/>
    <col min="5891" max="5896" width="9.6640625" style="1" customWidth="1"/>
    <col min="5897" max="5900" width="5.6640625" style="1" customWidth="1"/>
    <col min="5901" max="5901" width="6.33203125" style="1" customWidth="1"/>
    <col min="5902" max="5902" width="11.6640625" style="1" customWidth="1"/>
    <col min="5903" max="5903" width="23.5" style="1" customWidth="1"/>
    <col min="5904" max="6144" width="9.6640625" style="1"/>
    <col min="6145" max="6145" width="17.83203125" style="1" customWidth="1"/>
    <col min="6146" max="6146" width="13" style="1" customWidth="1"/>
    <col min="6147" max="6152" width="9.6640625" style="1" customWidth="1"/>
    <col min="6153" max="6156" width="5.6640625" style="1" customWidth="1"/>
    <col min="6157" max="6157" width="6.33203125" style="1" customWidth="1"/>
    <col min="6158" max="6158" width="11.6640625" style="1" customWidth="1"/>
    <col min="6159" max="6159" width="23.5" style="1" customWidth="1"/>
    <col min="6160" max="6400" width="9.6640625" style="1"/>
    <col min="6401" max="6401" width="17.83203125" style="1" customWidth="1"/>
    <col min="6402" max="6402" width="13" style="1" customWidth="1"/>
    <col min="6403" max="6408" width="9.6640625" style="1" customWidth="1"/>
    <col min="6409" max="6412" width="5.6640625" style="1" customWidth="1"/>
    <col min="6413" max="6413" width="6.33203125" style="1" customWidth="1"/>
    <col min="6414" max="6414" width="11.6640625" style="1" customWidth="1"/>
    <col min="6415" max="6415" width="23.5" style="1" customWidth="1"/>
    <col min="6416" max="6656" width="9.6640625" style="1"/>
    <col min="6657" max="6657" width="17.83203125" style="1" customWidth="1"/>
    <col min="6658" max="6658" width="13" style="1" customWidth="1"/>
    <col min="6659" max="6664" width="9.6640625" style="1" customWidth="1"/>
    <col min="6665" max="6668" width="5.6640625" style="1" customWidth="1"/>
    <col min="6669" max="6669" width="6.33203125" style="1" customWidth="1"/>
    <col min="6670" max="6670" width="11.6640625" style="1" customWidth="1"/>
    <col min="6671" max="6671" width="23.5" style="1" customWidth="1"/>
    <col min="6672" max="6912" width="9.6640625" style="1"/>
    <col min="6913" max="6913" width="17.83203125" style="1" customWidth="1"/>
    <col min="6914" max="6914" width="13" style="1" customWidth="1"/>
    <col min="6915" max="6920" width="9.6640625" style="1" customWidth="1"/>
    <col min="6921" max="6924" width="5.6640625" style="1" customWidth="1"/>
    <col min="6925" max="6925" width="6.33203125" style="1" customWidth="1"/>
    <col min="6926" max="6926" width="11.6640625" style="1" customWidth="1"/>
    <col min="6927" max="6927" width="23.5" style="1" customWidth="1"/>
    <col min="6928" max="7168" width="9.6640625" style="1"/>
    <col min="7169" max="7169" width="17.83203125" style="1" customWidth="1"/>
    <col min="7170" max="7170" width="13" style="1" customWidth="1"/>
    <col min="7171" max="7176" width="9.6640625" style="1" customWidth="1"/>
    <col min="7177" max="7180" width="5.6640625" style="1" customWidth="1"/>
    <col min="7181" max="7181" width="6.33203125" style="1" customWidth="1"/>
    <col min="7182" max="7182" width="11.6640625" style="1" customWidth="1"/>
    <col min="7183" max="7183" width="23.5" style="1" customWidth="1"/>
    <col min="7184" max="7424" width="9.6640625" style="1"/>
    <col min="7425" max="7425" width="17.83203125" style="1" customWidth="1"/>
    <col min="7426" max="7426" width="13" style="1" customWidth="1"/>
    <col min="7427" max="7432" width="9.6640625" style="1" customWidth="1"/>
    <col min="7433" max="7436" width="5.6640625" style="1" customWidth="1"/>
    <col min="7437" max="7437" width="6.33203125" style="1" customWidth="1"/>
    <col min="7438" max="7438" width="11.6640625" style="1" customWidth="1"/>
    <col min="7439" max="7439" width="23.5" style="1" customWidth="1"/>
    <col min="7440" max="7680" width="9.6640625" style="1"/>
    <col min="7681" max="7681" width="17.83203125" style="1" customWidth="1"/>
    <col min="7682" max="7682" width="13" style="1" customWidth="1"/>
    <col min="7683" max="7688" width="9.6640625" style="1" customWidth="1"/>
    <col min="7689" max="7692" width="5.6640625" style="1" customWidth="1"/>
    <col min="7693" max="7693" width="6.33203125" style="1" customWidth="1"/>
    <col min="7694" max="7694" width="11.6640625" style="1" customWidth="1"/>
    <col min="7695" max="7695" width="23.5" style="1" customWidth="1"/>
    <col min="7696" max="7936" width="9.6640625" style="1"/>
    <col min="7937" max="7937" width="17.83203125" style="1" customWidth="1"/>
    <col min="7938" max="7938" width="13" style="1" customWidth="1"/>
    <col min="7939" max="7944" width="9.6640625" style="1" customWidth="1"/>
    <col min="7945" max="7948" width="5.6640625" style="1" customWidth="1"/>
    <col min="7949" max="7949" width="6.33203125" style="1" customWidth="1"/>
    <col min="7950" max="7950" width="11.6640625" style="1" customWidth="1"/>
    <col min="7951" max="7951" width="23.5" style="1" customWidth="1"/>
    <col min="7952" max="8192" width="9.6640625" style="1"/>
    <col min="8193" max="8193" width="17.83203125" style="1" customWidth="1"/>
    <col min="8194" max="8194" width="13" style="1" customWidth="1"/>
    <col min="8195" max="8200" width="9.6640625" style="1" customWidth="1"/>
    <col min="8201" max="8204" width="5.6640625" style="1" customWidth="1"/>
    <col min="8205" max="8205" width="6.33203125" style="1" customWidth="1"/>
    <col min="8206" max="8206" width="11.6640625" style="1" customWidth="1"/>
    <col min="8207" max="8207" width="23.5" style="1" customWidth="1"/>
    <col min="8208" max="8448" width="9.6640625" style="1"/>
    <col min="8449" max="8449" width="17.83203125" style="1" customWidth="1"/>
    <col min="8450" max="8450" width="13" style="1" customWidth="1"/>
    <col min="8451" max="8456" width="9.6640625" style="1" customWidth="1"/>
    <col min="8457" max="8460" width="5.6640625" style="1" customWidth="1"/>
    <col min="8461" max="8461" width="6.33203125" style="1" customWidth="1"/>
    <col min="8462" max="8462" width="11.6640625" style="1" customWidth="1"/>
    <col min="8463" max="8463" width="23.5" style="1" customWidth="1"/>
    <col min="8464" max="8704" width="9.6640625" style="1"/>
    <col min="8705" max="8705" width="17.83203125" style="1" customWidth="1"/>
    <col min="8706" max="8706" width="13" style="1" customWidth="1"/>
    <col min="8707" max="8712" width="9.6640625" style="1" customWidth="1"/>
    <col min="8713" max="8716" width="5.6640625" style="1" customWidth="1"/>
    <col min="8717" max="8717" width="6.33203125" style="1" customWidth="1"/>
    <col min="8718" max="8718" width="11.6640625" style="1" customWidth="1"/>
    <col min="8719" max="8719" width="23.5" style="1" customWidth="1"/>
    <col min="8720" max="8960" width="9.6640625" style="1"/>
    <col min="8961" max="8961" width="17.83203125" style="1" customWidth="1"/>
    <col min="8962" max="8962" width="13" style="1" customWidth="1"/>
    <col min="8963" max="8968" width="9.6640625" style="1" customWidth="1"/>
    <col min="8969" max="8972" width="5.6640625" style="1" customWidth="1"/>
    <col min="8973" max="8973" width="6.33203125" style="1" customWidth="1"/>
    <col min="8974" max="8974" width="11.6640625" style="1" customWidth="1"/>
    <col min="8975" max="8975" width="23.5" style="1" customWidth="1"/>
    <col min="8976" max="9216" width="9.6640625" style="1"/>
    <col min="9217" max="9217" width="17.83203125" style="1" customWidth="1"/>
    <col min="9218" max="9218" width="13" style="1" customWidth="1"/>
    <col min="9219" max="9224" width="9.6640625" style="1" customWidth="1"/>
    <col min="9225" max="9228" width="5.6640625" style="1" customWidth="1"/>
    <col min="9229" max="9229" width="6.33203125" style="1" customWidth="1"/>
    <col min="9230" max="9230" width="11.6640625" style="1" customWidth="1"/>
    <col min="9231" max="9231" width="23.5" style="1" customWidth="1"/>
    <col min="9232" max="9472" width="9.6640625" style="1"/>
    <col min="9473" max="9473" width="17.83203125" style="1" customWidth="1"/>
    <col min="9474" max="9474" width="13" style="1" customWidth="1"/>
    <col min="9475" max="9480" width="9.6640625" style="1" customWidth="1"/>
    <col min="9481" max="9484" width="5.6640625" style="1" customWidth="1"/>
    <col min="9485" max="9485" width="6.33203125" style="1" customWidth="1"/>
    <col min="9486" max="9486" width="11.6640625" style="1" customWidth="1"/>
    <col min="9487" max="9487" width="23.5" style="1" customWidth="1"/>
    <col min="9488" max="9728" width="9.6640625" style="1"/>
    <col min="9729" max="9729" width="17.83203125" style="1" customWidth="1"/>
    <col min="9730" max="9730" width="13" style="1" customWidth="1"/>
    <col min="9731" max="9736" width="9.6640625" style="1" customWidth="1"/>
    <col min="9737" max="9740" width="5.6640625" style="1" customWidth="1"/>
    <col min="9741" max="9741" width="6.33203125" style="1" customWidth="1"/>
    <col min="9742" max="9742" width="11.6640625" style="1" customWidth="1"/>
    <col min="9743" max="9743" width="23.5" style="1" customWidth="1"/>
    <col min="9744" max="9984" width="9.6640625" style="1"/>
    <col min="9985" max="9985" width="17.83203125" style="1" customWidth="1"/>
    <col min="9986" max="9986" width="13" style="1" customWidth="1"/>
    <col min="9987" max="9992" width="9.6640625" style="1" customWidth="1"/>
    <col min="9993" max="9996" width="5.6640625" style="1" customWidth="1"/>
    <col min="9997" max="9997" width="6.33203125" style="1" customWidth="1"/>
    <col min="9998" max="9998" width="11.6640625" style="1" customWidth="1"/>
    <col min="9999" max="9999" width="23.5" style="1" customWidth="1"/>
    <col min="10000" max="10240" width="9.6640625" style="1"/>
    <col min="10241" max="10241" width="17.83203125" style="1" customWidth="1"/>
    <col min="10242" max="10242" width="13" style="1" customWidth="1"/>
    <col min="10243" max="10248" width="9.6640625" style="1" customWidth="1"/>
    <col min="10249" max="10252" width="5.6640625" style="1" customWidth="1"/>
    <col min="10253" max="10253" width="6.33203125" style="1" customWidth="1"/>
    <col min="10254" max="10254" width="11.6640625" style="1" customWidth="1"/>
    <col min="10255" max="10255" width="23.5" style="1" customWidth="1"/>
    <col min="10256" max="10496" width="9.6640625" style="1"/>
    <col min="10497" max="10497" width="17.83203125" style="1" customWidth="1"/>
    <col min="10498" max="10498" width="13" style="1" customWidth="1"/>
    <col min="10499" max="10504" width="9.6640625" style="1" customWidth="1"/>
    <col min="10505" max="10508" width="5.6640625" style="1" customWidth="1"/>
    <col min="10509" max="10509" width="6.33203125" style="1" customWidth="1"/>
    <col min="10510" max="10510" width="11.6640625" style="1" customWidth="1"/>
    <col min="10511" max="10511" width="23.5" style="1" customWidth="1"/>
    <col min="10512" max="10752" width="9.6640625" style="1"/>
    <col min="10753" max="10753" width="17.83203125" style="1" customWidth="1"/>
    <col min="10754" max="10754" width="13" style="1" customWidth="1"/>
    <col min="10755" max="10760" width="9.6640625" style="1" customWidth="1"/>
    <col min="10761" max="10764" width="5.6640625" style="1" customWidth="1"/>
    <col min="10765" max="10765" width="6.33203125" style="1" customWidth="1"/>
    <col min="10766" max="10766" width="11.6640625" style="1" customWidth="1"/>
    <col min="10767" max="10767" width="23.5" style="1" customWidth="1"/>
    <col min="10768" max="11008" width="9.6640625" style="1"/>
    <col min="11009" max="11009" width="17.83203125" style="1" customWidth="1"/>
    <col min="11010" max="11010" width="13" style="1" customWidth="1"/>
    <col min="11011" max="11016" width="9.6640625" style="1" customWidth="1"/>
    <col min="11017" max="11020" width="5.6640625" style="1" customWidth="1"/>
    <col min="11021" max="11021" width="6.33203125" style="1" customWidth="1"/>
    <col min="11022" max="11022" width="11.6640625" style="1" customWidth="1"/>
    <col min="11023" max="11023" width="23.5" style="1" customWidth="1"/>
    <col min="11024" max="11264" width="9.6640625" style="1"/>
    <col min="11265" max="11265" width="17.83203125" style="1" customWidth="1"/>
    <col min="11266" max="11266" width="13" style="1" customWidth="1"/>
    <col min="11267" max="11272" width="9.6640625" style="1" customWidth="1"/>
    <col min="11273" max="11276" width="5.6640625" style="1" customWidth="1"/>
    <col min="11277" max="11277" width="6.33203125" style="1" customWidth="1"/>
    <col min="11278" max="11278" width="11.6640625" style="1" customWidth="1"/>
    <col min="11279" max="11279" width="23.5" style="1" customWidth="1"/>
    <col min="11280" max="11520" width="9.6640625" style="1"/>
    <col min="11521" max="11521" width="17.83203125" style="1" customWidth="1"/>
    <col min="11522" max="11522" width="13" style="1" customWidth="1"/>
    <col min="11523" max="11528" width="9.6640625" style="1" customWidth="1"/>
    <col min="11529" max="11532" width="5.6640625" style="1" customWidth="1"/>
    <col min="11533" max="11533" width="6.33203125" style="1" customWidth="1"/>
    <col min="11534" max="11534" width="11.6640625" style="1" customWidth="1"/>
    <col min="11535" max="11535" width="23.5" style="1" customWidth="1"/>
    <col min="11536" max="11776" width="9.6640625" style="1"/>
    <col min="11777" max="11777" width="17.83203125" style="1" customWidth="1"/>
    <col min="11778" max="11778" width="13" style="1" customWidth="1"/>
    <col min="11779" max="11784" width="9.6640625" style="1" customWidth="1"/>
    <col min="11785" max="11788" width="5.6640625" style="1" customWidth="1"/>
    <col min="11789" max="11789" width="6.33203125" style="1" customWidth="1"/>
    <col min="11790" max="11790" width="11.6640625" style="1" customWidth="1"/>
    <col min="11791" max="11791" width="23.5" style="1" customWidth="1"/>
    <col min="11792" max="12032" width="9.6640625" style="1"/>
    <col min="12033" max="12033" width="17.83203125" style="1" customWidth="1"/>
    <col min="12034" max="12034" width="13" style="1" customWidth="1"/>
    <col min="12035" max="12040" width="9.6640625" style="1" customWidth="1"/>
    <col min="12041" max="12044" width="5.6640625" style="1" customWidth="1"/>
    <col min="12045" max="12045" width="6.33203125" style="1" customWidth="1"/>
    <col min="12046" max="12046" width="11.6640625" style="1" customWidth="1"/>
    <col min="12047" max="12047" width="23.5" style="1" customWidth="1"/>
    <col min="12048" max="12288" width="9.6640625" style="1"/>
    <col min="12289" max="12289" width="17.83203125" style="1" customWidth="1"/>
    <col min="12290" max="12290" width="13" style="1" customWidth="1"/>
    <col min="12291" max="12296" width="9.6640625" style="1" customWidth="1"/>
    <col min="12297" max="12300" width="5.6640625" style="1" customWidth="1"/>
    <col min="12301" max="12301" width="6.33203125" style="1" customWidth="1"/>
    <col min="12302" max="12302" width="11.6640625" style="1" customWidth="1"/>
    <col min="12303" max="12303" width="23.5" style="1" customWidth="1"/>
    <col min="12304" max="12544" width="9.6640625" style="1"/>
    <col min="12545" max="12545" width="17.83203125" style="1" customWidth="1"/>
    <col min="12546" max="12546" width="13" style="1" customWidth="1"/>
    <col min="12547" max="12552" width="9.6640625" style="1" customWidth="1"/>
    <col min="12553" max="12556" width="5.6640625" style="1" customWidth="1"/>
    <col min="12557" max="12557" width="6.33203125" style="1" customWidth="1"/>
    <col min="12558" max="12558" width="11.6640625" style="1" customWidth="1"/>
    <col min="12559" max="12559" width="23.5" style="1" customWidth="1"/>
    <col min="12560" max="12800" width="9.6640625" style="1"/>
    <col min="12801" max="12801" width="17.83203125" style="1" customWidth="1"/>
    <col min="12802" max="12802" width="13" style="1" customWidth="1"/>
    <col min="12803" max="12808" width="9.6640625" style="1" customWidth="1"/>
    <col min="12809" max="12812" width="5.6640625" style="1" customWidth="1"/>
    <col min="12813" max="12813" width="6.33203125" style="1" customWidth="1"/>
    <col min="12814" max="12814" width="11.6640625" style="1" customWidth="1"/>
    <col min="12815" max="12815" width="23.5" style="1" customWidth="1"/>
    <col min="12816" max="13056" width="9.6640625" style="1"/>
    <col min="13057" max="13057" width="17.83203125" style="1" customWidth="1"/>
    <col min="13058" max="13058" width="13" style="1" customWidth="1"/>
    <col min="13059" max="13064" width="9.6640625" style="1" customWidth="1"/>
    <col min="13065" max="13068" width="5.6640625" style="1" customWidth="1"/>
    <col min="13069" max="13069" width="6.33203125" style="1" customWidth="1"/>
    <col min="13070" max="13070" width="11.6640625" style="1" customWidth="1"/>
    <col min="13071" max="13071" width="23.5" style="1" customWidth="1"/>
    <col min="13072" max="13312" width="9.6640625" style="1"/>
    <col min="13313" max="13313" width="17.83203125" style="1" customWidth="1"/>
    <col min="13314" max="13314" width="13" style="1" customWidth="1"/>
    <col min="13315" max="13320" width="9.6640625" style="1" customWidth="1"/>
    <col min="13321" max="13324" width="5.6640625" style="1" customWidth="1"/>
    <col min="13325" max="13325" width="6.33203125" style="1" customWidth="1"/>
    <col min="13326" max="13326" width="11.6640625" style="1" customWidth="1"/>
    <col min="13327" max="13327" width="23.5" style="1" customWidth="1"/>
    <col min="13328" max="13568" width="9.6640625" style="1"/>
    <col min="13569" max="13569" width="17.83203125" style="1" customWidth="1"/>
    <col min="13570" max="13570" width="13" style="1" customWidth="1"/>
    <col min="13571" max="13576" width="9.6640625" style="1" customWidth="1"/>
    <col min="13577" max="13580" width="5.6640625" style="1" customWidth="1"/>
    <col min="13581" max="13581" width="6.33203125" style="1" customWidth="1"/>
    <col min="13582" max="13582" width="11.6640625" style="1" customWidth="1"/>
    <col min="13583" max="13583" width="23.5" style="1" customWidth="1"/>
    <col min="13584" max="13824" width="9.6640625" style="1"/>
    <col min="13825" max="13825" width="17.83203125" style="1" customWidth="1"/>
    <col min="13826" max="13826" width="13" style="1" customWidth="1"/>
    <col min="13827" max="13832" width="9.6640625" style="1" customWidth="1"/>
    <col min="13833" max="13836" width="5.6640625" style="1" customWidth="1"/>
    <col min="13837" max="13837" width="6.33203125" style="1" customWidth="1"/>
    <col min="13838" max="13838" width="11.6640625" style="1" customWidth="1"/>
    <col min="13839" max="13839" width="23.5" style="1" customWidth="1"/>
    <col min="13840" max="14080" width="9.6640625" style="1"/>
    <col min="14081" max="14081" width="17.83203125" style="1" customWidth="1"/>
    <col min="14082" max="14082" width="13" style="1" customWidth="1"/>
    <col min="14083" max="14088" width="9.6640625" style="1" customWidth="1"/>
    <col min="14089" max="14092" width="5.6640625" style="1" customWidth="1"/>
    <col min="14093" max="14093" width="6.33203125" style="1" customWidth="1"/>
    <col min="14094" max="14094" width="11.6640625" style="1" customWidth="1"/>
    <col min="14095" max="14095" width="23.5" style="1" customWidth="1"/>
    <col min="14096" max="14336" width="9.6640625" style="1"/>
    <col min="14337" max="14337" width="17.83203125" style="1" customWidth="1"/>
    <col min="14338" max="14338" width="13" style="1" customWidth="1"/>
    <col min="14339" max="14344" width="9.6640625" style="1" customWidth="1"/>
    <col min="14345" max="14348" width="5.6640625" style="1" customWidth="1"/>
    <col min="14349" max="14349" width="6.33203125" style="1" customWidth="1"/>
    <col min="14350" max="14350" width="11.6640625" style="1" customWidth="1"/>
    <col min="14351" max="14351" width="23.5" style="1" customWidth="1"/>
    <col min="14352" max="14592" width="9.6640625" style="1"/>
    <col min="14593" max="14593" width="17.83203125" style="1" customWidth="1"/>
    <col min="14594" max="14594" width="13" style="1" customWidth="1"/>
    <col min="14595" max="14600" width="9.6640625" style="1" customWidth="1"/>
    <col min="14601" max="14604" width="5.6640625" style="1" customWidth="1"/>
    <col min="14605" max="14605" width="6.33203125" style="1" customWidth="1"/>
    <col min="14606" max="14606" width="11.6640625" style="1" customWidth="1"/>
    <col min="14607" max="14607" width="23.5" style="1" customWidth="1"/>
    <col min="14608" max="14848" width="9.6640625" style="1"/>
    <col min="14849" max="14849" width="17.83203125" style="1" customWidth="1"/>
    <col min="14850" max="14850" width="13" style="1" customWidth="1"/>
    <col min="14851" max="14856" width="9.6640625" style="1" customWidth="1"/>
    <col min="14857" max="14860" width="5.6640625" style="1" customWidth="1"/>
    <col min="14861" max="14861" width="6.33203125" style="1" customWidth="1"/>
    <col min="14862" max="14862" width="11.6640625" style="1" customWidth="1"/>
    <col min="14863" max="14863" width="23.5" style="1" customWidth="1"/>
    <col min="14864" max="15104" width="9.6640625" style="1"/>
    <col min="15105" max="15105" width="17.83203125" style="1" customWidth="1"/>
    <col min="15106" max="15106" width="13" style="1" customWidth="1"/>
    <col min="15107" max="15112" width="9.6640625" style="1" customWidth="1"/>
    <col min="15113" max="15116" width="5.6640625" style="1" customWidth="1"/>
    <col min="15117" max="15117" width="6.33203125" style="1" customWidth="1"/>
    <col min="15118" max="15118" width="11.6640625" style="1" customWidth="1"/>
    <col min="15119" max="15119" width="23.5" style="1" customWidth="1"/>
    <col min="15120" max="15360" width="9.6640625" style="1"/>
    <col min="15361" max="15361" width="17.83203125" style="1" customWidth="1"/>
    <col min="15362" max="15362" width="13" style="1" customWidth="1"/>
    <col min="15363" max="15368" width="9.6640625" style="1" customWidth="1"/>
    <col min="15369" max="15372" width="5.6640625" style="1" customWidth="1"/>
    <col min="15373" max="15373" width="6.33203125" style="1" customWidth="1"/>
    <col min="15374" max="15374" width="11.6640625" style="1" customWidth="1"/>
    <col min="15375" max="15375" width="23.5" style="1" customWidth="1"/>
    <col min="15376" max="15616" width="9.6640625" style="1"/>
    <col min="15617" max="15617" width="17.83203125" style="1" customWidth="1"/>
    <col min="15618" max="15618" width="13" style="1" customWidth="1"/>
    <col min="15619" max="15624" width="9.6640625" style="1" customWidth="1"/>
    <col min="15625" max="15628" width="5.6640625" style="1" customWidth="1"/>
    <col min="15629" max="15629" width="6.33203125" style="1" customWidth="1"/>
    <col min="15630" max="15630" width="11.6640625" style="1" customWidth="1"/>
    <col min="15631" max="15631" width="23.5" style="1" customWidth="1"/>
    <col min="15632" max="15872" width="9.6640625" style="1"/>
    <col min="15873" max="15873" width="17.83203125" style="1" customWidth="1"/>
    <col min="15874" max="15874" width="13" style="1" customWidth="1"/>
    <col min="15875" max="15880" width="9.6640625" style="1" customWidth="1"/>
    <col min="15881" max="15884" width="5.6640625" style="1" customWidth="1"/>
    <col min="15885" max="15885" width="6.33203125" style="1" customWidth="1"/>
    <col min="15886" max="15886" width="11.6640625" style="1" customWidth="1"/>
    <col min="15887" max="15887" width="23.5" style="1" customWidth="1"/>
    <col min="15888" max="16128" width="9.6640625" style="1"/>
    <col min="16129" max="16129" width="17.83203125" style="1" customWidth="1"/>
    <col min="16130" max="16130" width="13" style="1" customWidth="1"/>
    <col min="16131" max="16136" width="9.6640625" style="1" customWidth="1"/>
    <col min="16137" max="16140" width="5.6640625" style="1" customWidth="1"/>
    <col min="16141" max="16141" width="6.33203125" style="1" customWidth="1"/>
    <col min="16142" max="16142" width="11.6640625" style="1" customWidth="1"/>
    <col min="16143" max="16143" width="23.5" style="1" customWidth="1"/>
    <col min="16144" max="16384" width="9.6640625" style="1"/>
  </cols>
  <sheetData>
    <row r="1" spans="1:16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2"/>
      <c r="K1" s="2"/>
      <c r="L1" s="2"/>
      <c r="M1" s="2"/>
      <c r="N1" s="2"/>
      <c r="O1" s="2"/>
    </row>
    <row r="2" spans="1:16">
      <c r="A2" s="31" t="s">
        <v>1</v>
      </c>
      <c r="B2" s="31"/>
      <c r="C2" s="56" t="s">
        <v>2</v>
      </c>
      <c r="D2" s="31" t="s">
        <v>3</v>
      </c>
      <c r="E2" s="31"/>
      <c r="F2" s="31"/>
      <c r="G2" s="31"/>
      <c r="H2" s="31" t="s">
        <v>4</v>
      </c>
      <c r="I2" s="31"/>
      <c r="J2" s="32" t="s">
        <v>5</v>
      </c>
      <c r="K2" s="32"/>
      <c r="L2" s="32"/>
      <c r="M2" s="32"/>
      <c r="N2" s="32" t="s">
        <v>6</v>
      </c>
      <c r="O2" s="32"/>
      <c r="P2" s="32" t="s">
        <v>7</v>
      </c>
    </row>
    <row r="3" spans="1:16">
      <c r="A3" s="31"/>
      <c r="B3" s="31"/>
      <c r="C3" s="33"/>
      <c r="D3" s="3" t="s">
        <v>8</v>
      </c>
      <c r="E3" s="3" t="s">
        <v>9</v>
      </c>
      <c r="F3" s="3" t="s">
        <v>8</v>
      </c>
      <c r="G3" s="3" t="s">
        <v>9</v>
      </c>
      <c r="H3" s="3" t="s">
        <v>10</v>
      </c>
      <c r="I3" s="3" t="s">
        <v>11</v>
      </c>
      <c r="J3" s="15" t="s">
        <v>8</v>
      </c>
      <c r="K3" s="15" t="s">
        <v>9</v>
      </c>
      <c r="L3" s="15" t="s">
        <v>8</v>
      </c>
      <c r="M3" s="15" t="s">
        <v>9</v>
      </c>
      <c r="N3" s="15" t="s">
        <v>10</v>
      </c>
      <c r="O3" s="15" t="s">
        <v>11</v>
      </c>
      <c r="P3" s="32"/>
    </row>
    <row r="4" spans="1:16" ht="18" customHeight="1">
      <c r="A4" s="41" t="s">
        <v>12</v>
      </c>
      <c r="B4" s="50" t="s">
        <v>13</v>
      </c>
      <c r="C4" s="5"/>
      <c r="D4" s="6">
        <v>17</v>
      </c>
      <c r="E4" s="8" t="s">
        <v>14</v>
      </c>
      <c r="F4" s="6">
        <v>4</v>
      </c>
      <c r="G4" s="8" t="s">
        <v>15</v>
      </c>
      <c r="H4" s="8">
        <v>650</v>
      </c>
      <c r="I4" s="8">
        <f>D4*F4*H4</f>
        <v>44200</v>
      </c>
      <c r="J4" s="6">
        <v>3</v>
      </c>
      <c r="K4" s="8" t="s">
        <v>14</v>
      </c>
      <c r="L4" s="6">
        <v>5</v>
      </c>
      <c r="M4" s="8" t="s">
        <v>15</v>
      </c>
      <c r="N4" s="8">
        <v>650</v>
      </c>
      <c r="O4" s="8">
        <f t="shared" ref="O4:O10" si="0">J4*L4*N4</f>
        <v>9750</v>
      </c>
      <c r="P4" s="5" t="s">
        <v>16</v>
      </c>
    </row>
    <row r="5" spans="1:16" ht="18" customHeight="1">
      <c r="A5" s="42"/>
      <c r="B5" s="51"/>
      <c r="C5" s="5"/>
      <c r="D5" s="6"/>
      <c r="E5" s="8"/>
      <c r="F5" s="6"/>
      <c r="G5" s="8"/>
      <c r="H5" s="8"/>
      <c r="I5" s="8"/>
      <c r="J5" s="8">
        <v>5</v>
      </c>
      <c r="K5" s="8" t="s">
        <v>14</v>
      </c>
      <c r="L5" s="8">
        <v>4</v>
      </c>
      <c r="M5" s="8" t="s">
        <v>15</v>
      </c>
      <c r="N5" s="8">
        <v>650</v>
      </c>
      <c r="O5" s="8">
        <f t="shared" si="0"/>
        <v>13000</v>
      </c>
      <c r="P5" s="8" t="s">
        <v>17</v>
      </c>
    </row>
    <row r="6" spans="1:16" ht="33" customHeight="1">
      <c r="A6" s="42"/>
      <c r="B6" s="51"/>
      <c r="C6" s="5"/>
      <c r="D6" s="6"/>
      <c r="E6" s="8"/>
      <c r="F6" s="6"/>
      <c r="G6" s="8"/>
      <c r="H6" s="8"/>
      <c r="I6" s="8"/>
      <c r="J6" s="6">
        <v>2</v>
      </c>
      <c r="K6" s="8" t="s">
        <v>14</v>
      </c>
      <c r="L6" s="6">
        <v>3</v>
      </c>
      <c r="M6" s="8" t="s">
        <v>15</v>
      </c>
      <c r="N6" s="8">
        <v>650</v>
      </c>
      <c r="O6" s="8">
        <f t="shared" si="0"/>
        <v>3900</v>
      </c>
      <c r="P6" s="5" t="s">
        <v>18</v>
      </c>
    </row>
    <row r="7" spans="1:16" ht="38" customHeight="1">
      <c r="A7" s="42"/>
      <c r="B7" s="51"/>
      <c r="C7" s="5"/>
      <c r="D7" s="6"/>
      <c r="E7" s="8"/>
      <c r="F7" s="6"/>
      <c r="G7" s="8"/>
      <c r="H7" s="8"/>
      <c r="I7" s="8"/>
      <c r="J7" s="6">
        <v>2</v>
      </c>
      <c r="K7" s="8" t="s">
        <v>14</v>
      </c>
      <c r="L7" s="6">
        <v>2</v>
      </c>
      <c r="M7" s="8" t="s">
        <v>15</v>
      </c>
      <c r="N7" s="8">
        <v>650</v>
      </c>
      <c r="O7" s="8">
        <f t="shared" si="0"/>
        <v>2600</v>
      </c>
      <c r="P7" s="5" t="s">
        <v>19</v>
      </c>
    </row>
    <row r="8" spans="1:16" ht="32" customHeight="1">
      <c r="A8" s="42"/>
      <c r="B8" s="51"/>
      <c r="C8" s="5"/>
      <c r="D8" s="6"/>
      <c r="E8" s="8"/>
      <c r="F8" s="6"/>
      <c r="G8" s="8"/>
      <c r="H8" s="8"/>
      <c r="I8" s="8"/>
      <c r="J8" s="6">
        <v>6</v>
      </c>
      <c r="K8" s="8" t="s">
        <v>14</v>
      </c>
      <c r="L8" s="6">
        <v>1</v>
      </c>
      <c r="M8" s="8" t="s">
        <v>15</v>
      </c>
      <c r="N8" s="8">
        <v>650</v>
      </c>
      <c r="O8" s="8">
        <f t="shared" si="0"/>
        <v>3900</v>
      </c>
      <c r="P8" s="57" t="s">
        <v>60</v>
      </c>
    </row>
    <row r="9" spans="1:16" ht="32" customHeight="1">
      <c r="A9" s="42"/>
      <c r="B9" s="51"/>
      <c r="C9" s="5"/>
      <c r="D9" s="6"/>
      <c r="E9" s="8"/>
      <c r="F9" s="6"/>
      <c r="G9" s="8"/>
      <c r="H9" s="8"/>
      <c r="I9" s="8"/>
      <c r="J9" s="62">
        <v>3</v>
      </c>
      <c r="K9" s="63" t="s">
        <v>14</v>
      </c>
      <c r="L9" s="62">
        <v>3</v>
      </c>
      <c r="M9" s="63" t="s">
        <v>15</v>
      </c>
      <c r="N9" s="63">
        <v>650</v>
      </c>
      <c r="O9" s="63">
        <f t="shared" si="0"/>
        <v>5850</v>
      </c>
      <c r="P9" s="5"/>
    </row>
    <row r="10" spans="1:16" ht="32" customHeight="1">
      <c r="A10" s="42"/>
      <c r="B10" s="51"/>
      <c r="C10" s="5"/>
      <c r="D10" s="6"/>
      <c r="E10" s="8"/>
      <c r="F10" s="6"/>
      <c r="G10" s="8"/>
      <c r="H10" s="8"/>
      <c r="I10" s="8"/>
      <c r="J10" s="62">
        <v>1</v>
      </c>
      <c r="K10" s="63" t="s">
        <v>14</v>
      </c>
      <c r="L10" s="62">
        <v>2</v>
      </c>
      <c r="M10" s="63" t="s">
        <v>15</v>
      </c>
      <c r="N10" s="63">
        <v>650</v>
      </c>
      <c r="O10" s="63">
        <f t="shared" si="0"/>
        <v>1300</v>
      </c>
      <c r="P10" s="5"/>
    </row>
    <row r="11" spans="1:16" ht="34" customHeight="1">
      <c r="A11" s="42"/>
      <c r="B11" s="51"/>
      <c r="C11" s="5"/>
      <c r="D11" s="6"/>
      <c r="E11" s="8"/>
      <c r="F11" s="6"/>
      <c r="G11" s="8"/>
      <c r="H11" s="8"/>
      <c r="I11" s="8"/>
      <c r="J11" s="6">
        <v>3</v>
      </c>
      <c r="K11" s="8" t="s">
        <v>14</v>
      </c>
      <c r="L11" s="6">
        <v>3</v>
      </c>
      <c r="M11" s="8" t="s">
        <v>15</v>
      </c>
      <c r="N11" s="8">
        <v>800</v>
      </c>
      <c r="O11" s="8"/>
      <c r="P11" s="5" t="s">
        <v>20</v>
      </c>
    </row>
    <row r="12" spans="1:16">
      <c r="A12" s="42"/>
      <c r="B12" s="51"/>
      <c r="C12" s="5"/>
      <c r="D12" s="6"/>
      <c r="E12" s="8"/>
      <c r="F12" s="6"/>
      <c r="G12" s="8"/>
      <c r="H12" s="8"/>
      <c r="I12" s="8"/>
      <c r="J12" s="8">
        <v>6</v>
      </c>
      <c r="K12" s="8" t="s">
        <v>21</v>
      </c>
      <c r="L12" s="8">
        <v>1</v>
      </c>
      <c r="M12" s="8" t="s">
        <v>15</v>
      </c>
      <c r="N12" s="8">
        <v>25</v>
      </c>
      <c r="O12" s="8">
        <f>J12*L12*N12</f>
        <v>150</v>
      </c>
      <c r="P12" s="21" t="s">
        <v>22</v>
      </c>
    </row>
    <row r="13" spans="1:16">
      <c r="A13" s="33" t="s">
        <v>23</v>
      </c>
      <c r="B13" s="33"/>
      <c r="C13" s="33"/>
      <c r="D13" s="33"/>
      <c r="E13" s="33"/>
      <c r="F13" s="33"/>
      <c r="G13" s="33"/>
      <c r="H13" s="33"/>
      <c r="I13" s="16">
        <f>SUM(I4:I12)</f>
        <v>44200</v>
      </c>
      <c r="J13" s="17"/>
      <c r="K13" s="17"/>
      <c r="L13" s="17"/>
      <c r="M13" s="17"/>
      <c r="N13" s="17"/>
      <c r="O13" s="22">
        <f>SUM(O4:O12)</f>
        <v>40450</v>
      </c>
      <c r="P13" s="23">
        <f>I13-O13</f>
        <v>3750</v>
      </c>
    </row>
    <row r="14" spans="1:16" ht="35" customHeight="1">
      <c r="A14" s="43" t="s">
        <v>24</v>
      </c>
      <c r="B14" s="52" t="s">
        <v>25</v>
      </c>
      <c r="C14" s="7" t="s">
        <v>26</v>
      </c>
      <c r="D14" s="8">
        <v>35</v>
      </c>
      <c r="E14" s="8" t="s">
        <v>27</v>
      </c>
      <c r="F14" s="8">
        <v>1</v>
      </c>
      <c r="G14" s="8" t="s">
        <v>28</v>
      </c>
      <c r="H14" s="8">
        <v>200</v>
      </c>
      <c r="I14" s="8">
        <f>D14*F14*H14</f>
        <v>7000</v>
      </c>
      <c r="J14" s="8">
        <v>30</v>
      </c>
      <c r="K14" s="8" t="s">
        <v>27</v>
      </c>
      <c r="L14" s="8">
        <v>1</v>
      </c>
      <c r="M14" s="8" t="s">
        <v>28</v>
      </c>
      <c r="N14" s="8">
        <v>176.6</v>
      </c>
      <c r="O14" s="8">
        <f>J14*L14*N14</f>
        <v>5298</v>
      </c>
      <c r="P14" s="5" t="s">
        <v>29</v>
      </c>
    </row>
    <row r="15" spans="1:16" ht="19" customHeight="1">
      <c r="A15" s="43"/>
      <c r="B15" s="52"/>
      <c r="C15" s="7" t="s">
        <v>30</v>
      </c>
      <c r="D15" s="8">
        <v>35</v>
      </c>
      <c r="E15" s="8"/>
      <c r="F15" s="8">
        <v>1</v>
      </c>
      <c r="G15" s="8"/>
      <c r="H15" s="8">
        <v>200</v>
      </c>
      <c r="I15" s="8">
        <f>D15*F15*H15</f>
        <v>7000</v>
      </c>
      <c r="J15" s="8">
        <v>30</v>
      </c>
      <c r="K15" s="8" t="s">
        <v>27</v>
      </c>
      <c r="L15" s="8">
        <v>1</v>
      </c>
      <c r="M15" s="8" t="s">
        <v>28</v>
      </c>
      <c r="N15" s="8">
        <v>169.2</v>
      </c>
      <c r="O15" s="8">
        <f>J15*L15*N15</f>
        <v>5076</v>
      </c>
      <c r="P15" s="8" t="s">
        <v>31</v>
      </c>
    </row>
    <row r="16" spans="1:16" ht="19" customHeight="1">
      <c r="A16" s="43"/>
      <c r="B16" s="5" t="s">
        <v>32</v>
      </c>
      <c r="C16" s="7" t="s">
        <v>33</v>
      </c>
      <c r="D16" s="8">
        <v>30</v>
      </c>
      <c r="E16" s="8"/>
      <c r="F16" s="8">
        <v>1</v>
      </c>
      <c r="G16" s="8"/>
      <c r="H16" s="8">
        <v>300</v>
      </c>
      <c r="I16" s="8">
        <f>D16*F16*H16</f>
        <v>9000</v>
      </c>
      <c r="J16" s="8">
        <v>8</v>
      </c>
      <c r="K16" s="8" t="s">
        <v>27</v>
      </c>
      <c r="L16" s="8">
        <v>1</v>
      </c>
      <c r="M16" s="8" t="s">
        <v>28</v>
      </c>
      <c r="N16" s="8">
        <v>142.75</v>
      </c>
      <c r="O16" s="8">
        <f>J16*L16*N16</f>
        <v>1142</v>
      </c>
      <c r="P16" s="24" t="s">
        <v>34</v>
      </c>
    </row>
    <row r="17" spans="1:16">
      <c r="A17" s="31" t="s">
        <v>35</v>
      </c>
      <c r="B17" s="31"/>
      <c r="C17" s="31"/>
      <c r="D17" s="31"/>
      <c r="E17" s="31"/>
      <c r="F17" s="31"/>
      <c r="G17" s="31"/>
      <c r="H17" s="31"/>
      <c r="I17" s="18">
        <f>SUM(I14:I16)</f>
        <v>23000</v>
      </c>
      <c r="J17" s="17"/>
      <c r="K17" s="17"/>
      <c r="L17" s="17"/>
      <c r="M17" s="17"/>
      <c r="N17" s="17"/>
      <c r="O17" s="22">
        <f>SUM(O14:O16)</f>
        <v>11516</v>
      </c>
      <c r="P17" s="25">
        <f>I17-O17</f>
        <v>11484</v>
      </c>
    </row>
    <row r="18" spans="1:16" ht="19" customHeight="1">
      <c r="A18" s="44" t="s">
        <v>36</v>
      </c>
      <c r="B18" s="53" t="s">
        <v>37</v>
      </c>
      <c r="C18" s="9" t="s">
        <v>38</v>
      </c>
      <c r="D18" s="7">
        <v>4</v>
      </c>
      <c r="E18" s="7" t="s">
        <v>39</v>
      </c>
      <c r="F18" s="7">
        <v>1</v>
      </c>
      <c r="G18" s="7" t="s">
        <v>40</v>
      </c>
      <c r="H18" s="13">
        <v>1000</v>
      </c>
      <c r="I18" s="8">
        <f t="shared" ref="I18:I21" si="1">D18*F18*H18</f>
        <v>4000</v>
      </c>
      <c r="J18" s="58">
        <v>1</v>
      </c>
      <c r="K18" s="58" t="s">
        <v>39</v>
      </c>
      <c r="L18" s="58">
        <v>1</v>
      </c>
      <c r="M18" s="58" t="s">
        <v>41</v>
      </c>
      <c r="N18" s="59">
        <v>1000</v>
      </c>
      <c r="O18" s="58">
        <f t="shared" ref="O18:O23" si="2">J18*L18*N18</f>
        <v>1000</v>
      </c>
      <c r="P18" s="58" t="s">
        <v>42</v>
      </c>
    </row>
    <row r="19" spans="1:16" ht="19" customHeight="1">
      <c r="A19" s="45"/>
      <c r="B19" s="54"/>
      <c r="C19" s="9" t="s">
        <v>38</v>
      </c>
      <c r="D19" s="7">
        <v>1</v>
      </c>
      <c r="E19" s="7" t="s">
        <v>39</v>
      </c>
      <c r="F19" s="7">
        <v>1</v>
      </c>
      <c r="G19" s="7" t="s">
        <v>40</v>
      </c>
      <c r="H19" s="13">
        <v>1000</v>
      </c>
      <c r="I19" s="8">
        <f t="shared" si="1"/>
        <v>1000</v>
      </c>
      <c r="J19" s="58">
        <v>2</v>
      </c>
      <c r="K19" s="58" t="s">
        <v>39</v>
      </c>
      <c r="L19" s="58">
        <v>1</v>
      </c>
      <c r="M19" s="58" t="s">
        <v>41</v>
      </c>
      <c r="N19" s="59">
        <v>1900</v>
      </c>
      <c r="O19" s="58">
        <f t="shared" si="2"/>
        <v>3800</v>
      </c>
      <c r="P19" s="60" t="s">
        <v>43</v>
      </c>
    </row>
    <row r="20" spans="1:16" ht="19" customHeight="1">
      <c r="A20" s="45"/>
      <c r="B20" s="54"/>
      <c r="C20" s="9" t="s">
        <v>44</v>
      </c>
      <c r="D20" s="7">
        <v>1</v>
      </c>
      <c r="E20" s="7" t="s">
        <v>39</v>
      </c>
      <c r="F20" s="7">
        <v>1</v>
      </c>
      <c r="G20" s="7" t="s">
        <v>40</v>
      </c>
      <c r="H20" s="13">
        <v>1900</v>
      </c>
      <c r="I20" s="8">
        <f t="shared" si="1"/>
        <v>1900</v>
      </c>
      <c r="J20" s="58">
        <v>1</v>
      </c>
      <c r="K20" s="58" t="s">
        <v>39</v>
      </c>
      <c r="L20" s="58">
        <v>1</v>
      </c>
      <c r="M20" s="58" t="s">
        <v>41</v>
      </c>
      <c r="N20" s="58">
        <v>1000</v>
      </c>
      <c r="O20" s="58">
        <f t="shared" si="2"/>
        <v>1000</v>
      </c>
      <c r="P20" s="58" t="s">
        <v>45</v>
      </c>
    </row>
    <row r="21" spans="1:16" ht="19" customHeight="1">
      <c r="A21" s="10"/>
      <c r="B21" s="55"/>
      <c r="C21" s="9" t="s">
        <v>44</v>
      </c>
      <c r="D21" s="7">
        <v>2</v>
      </c>
      <c r="E21" s="7" t="s">
        <v>39</v>
      </c>
      <c r="F21" s="7">
        <v>1</v>
      </c>
      <c r="G21" s="7" t="s">
        <v>40</v>
      </c>
      <c r="H21" s="13">
        <v>1900</v>
      </c>
      <c r="I21" s="8">
        <f t="shared" si="1"/>
        <v>3800</v>
      </c>
      <c r="J21" s="58">
        <v>2</v>
      </c>
      <c r="K21" s="58" t="s">
        <v>39</v>
      </c>
      <c r="L21" s="58">
        <v>1</v>
      </c>
      <c r="M21" s="58" t="s">
        <v>41</v>
      </c>
      <c r="N21" s="59">
        <v>1900</v>
      </c>
      <c r="O21" s="58">
        <f t="shared" si="2"/>
        <v>3800</v>
      </c>
      <c r="P21" s="60" t="s">
        <v>46</v>
      </c>
    </row>
    <row r="22" spans="1:16" ht="19" customHeight="1">
      <c r="A22" s="10"/>
      <c r="B22" s="7"/>
      <c r="C22" s="12"/>
      <c r="D22" s="11"/>
      <c r="E22" s="11"/>
      <c r="F22" s="11"/>
      <c r="G22" s="11"/>
      <c r="H22" s="14"/>
      <c r="I22" s="8"/>
      <c r="J22" s="58">
        <v>1</v>
      </c>
      <c r="K22" s="58" t="s">
        <v>39</v>
      </c>
      <c r="L22" s="58">
        <v>1</v>
      </c>
      <c r="M22" s="58" t="s">
        <v>41</v>
      </c>
      <c r="N22" s="59">
        <v>1000</v>
      </c>
      <c r="O22" s="58">
        <f t="shared" si="2"/>
        <v>1000</v>
      </c>
      <c r="P22" s="61" t="s">
        <v>47</v>
      </c>
    </row>
    <row r="23" spans="1:16" ht="19" customHeight="1">
      <c r="A23" s="10"/>
      <c r="B23" s="7"/>
      <c r="C23" s="12"/>
      <c r="D23" s="11"/>
      <c r="E23" s="11"/>
      <c r="F23" s="11"/>
      <c r="G23" s="11"/>
      <c r="H23" s="14"/>
      <c r="I23" s="8"/>
      <c r="J23" s="58">
        <v>1</v>
      </c>
      <c r="K23" s="58" t="s">
        <v>39</v>
      </c>
      <c r="L23" s="58">
        <v>1</v>
      </c>
      <c r="M23" s="58" t="s">
        <v>41</v>
      </c>
      <c r="N23" s="59">
        <v>1000</v>
      </c>
      <c r="O23" s="58">
        <f t="shared" si="2"/>
        <v>1000</v>
      </c>
      <c r="P23" s="61" t="s">
        <v>48</v>
      </c>
    </row>
    <row r="24" spans="1:16">
      <c r="A24" s="31" t="s">
        <v>49</v>
      </c>
      <c r="B24" s="31"/>
      <c r="C24" s="33"/>
      <c r="D24" s="33"/>
      <c r="E24" s="33"/>
      <c r="F24" s="33"/>
      <c r="G24" s="33"/>
      <c r="H24" s="33"/>
      <c r="I24" s="16">
        <f>SUM(I18:I21)</f>
        <v>10700</v>
      </c>
      <c r="J24" s="17"/>
      <c r="K24" s="17"/>
      <c r="L24" s="17"/>
      <c r="M24" s="17"/>
      <c r="N24" s="17"/>
      <c r="O24" s="22">
        <f>SUM(O18:O23)</f>
        <v>11600</v>
      </c>
      <c r="P24" s="23">
        <f>I24-O24</f>
        <v>-900</v>
      </c>
    </row>
    <row r="25" spans="1:16">
      <c r="A25" s="46" t="s">
        <v>50</v>
      </c>
      <c r="B25" s="50"/>
      <c r="C25" s="4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58"/>
      <c r="P25" s="8"/>
    </row>
    <row r="26" spans="1:16">
      <c r="A26" s="47"/>
      <c r="B26" s="51"/>
      <c r="C26" s="4"/>
      <c r="D26" s="8"/>
      <c r="E26" s="8"/>
      <c r="F26" s="8"/>
      <c r="G26" s="8"/>
      <c r="H26" s="8"/>
      <c r="I26" s="8">
        <f t="shared" ref="I26:I29" si="3">D26*F26*H26</f>
        <v>0</v>
      </c>
      <c r="J26" s="8"/>
      <c r="K26" s="8"/>
      <c r="L26" s="8"/>
      <c r="M26" s="8"/>
      <c r="N26" s="8"/>
      <c r="O26" s="8"/>
      <c r="P26" s="8"/>
    </row>
    <row r="27" spans="1:16">
      <c r="A27" s="31" t="s">
        <v>51</v>
      </c>
      <c r="B27" s="31"/>
      <c r="C27" s="31"/>
      <c r="D27" s="31"/>
      <c r="E27" s="31"/>
      <c r="F27" s="31"/>
      <c r="G27" s="31"/>
      <c r="H27" s="31"/>
      <c r="I27" s="18">
        <f>SUM(I25:I26)</f>
        <v>0</v>
      </c>
      <c r="J27" s="17"/>
      <c r="K27" s="17"/>
      <c r="L27" s="17"/>
      <c r="M27" s="17"/>
      <c r="N27" s="17"/>
      <c r="O27" s="26">
        <f>SUM(O25:O26)</f>
        <v>0</v>
      </c>
      <c r="P27" s="25">
        <f>I27-O27</f>
        <v>0</v>
      </c>
    </row>
    <row r="28" spans="1:16">
      <c r="A28" s="48" t="s">
        <v>52</v>
      </c>
      <c r="B28" s="5"/>
      <c r="C28" s="5"/>
      <c r="D28" s="8"/>
      <c r="E28" s="8"/>
      <c r="F28" s="8"/>
      <c r="G28" s="8"/>
      <c r="H28" s="8"/>
      <c r="I28" s="8">
        <f t="shared" si="3"/>
        <v>0</v>
      </c>
      <c r="J28" s="8"/>
      <c r="K28" s="8"/>
      <c r="L28" s="8"/>
      <c r="M28" s="8"/>
      <c r="N28" s="8"/>
      <c r="O28" s="8">
        <f t="shared" ref="O26:O29" si="4">J28*L28*N28</f>
        <v>0</v>
      </c>
      <c r="P28" s="8"/>
    </row>
    <row r="29" spans="1:16">
      <c r="A29" s="48"/>
      <c r="B29" s="5"/>
      <c r="C29" s="5"/>
      <c r="D29" s="8"/>
      <c r="E29" s="8"/>
      <c r="F29" s="8"/>
      <c r="G29" s="8"/>
      <c r="H29" s="8"/>
      <c r="I29" s="8">
        <f t="shared" si="3"/>
        <v>0</v>
      </c>
      <c r="J29" s="8"/>
      <c r="K29" s="8"/>
      <c r="L29" s="8"/>
      <c r="M29" s="8"/>
      <c r="N29" s="8"/>
      <c r="O29" s="8">
        <f t="shared" si="4"/>
        <v>0</v>
      </c>
      <c r="P29" s="8"/>
    </row>
    <row r="30" spans="1:16">
      <c r="A30" s="33" t="s">
        <v>53</v>
      </c>
      <c r="B30" s="33"/>
      <c r="C30" s="33"/>
      <c r="D30" s="33"/>
      <c r="E30" s="33"/>
      <c r="F30" s="33"/>
      <c r="G30" s="33"/>
      <c r="H30" s="33"/>
      <c r="I30" s="16">
        <f>SUM(I28:I29)</f>
        <v>0</v>
      </c>
      <c r="J30" s="17"/>
      <c r="K30" s="17"/>
      <c r="L30" s="17"/>
      <c r="M30" s="17"/>
      <c r="N30" s="17"/>
      <c r="O30" s="22">
        <f>SUM(O28:O29)</f>
        <v>0</v>
      </c>
      <c r="P30" s="23">
        <f>I30-O30</f>
        <v>0</v>
      </c>
    </row>
    <row r="31" spans="1:16" ht="17">
      <c r="A31" s="41" t="s">
        <v>54</v>
      </c>
      <c r="B31" s="9" t="s">
        <v>12</v>
      </c>
      <c r="C31" s="9"/>
      <c r="D31" s="7">
        <v>0</v>
      </c>
      <c r="E31" s="9" t="s">
        <v>14</v>
      </c>
      <c r="F31" s="7">
        <v>1</v>
      </c>
      <c r="G31" s="8" t="s">
        <v>15</v>
      </c>
      <c r="H31" s="13">
        <v>0</v>
      </c>
      <c r="I31" s="8">
        <f t="shared" ref="I31:I33" si="5">D31*F31*H31</f>
        <v>0</v>
      </c>
      <c r="J31" s="7">
        <v>0</v>
      </c>
      <c r="K31" s="9" t="s">
        <v>14</v>
      </c>
      <c r="L31" s="7">
        <v>1</v>
      </c>
      <c r="M31" s="8" t="s">
        <v>15</v>
      </c>
      <c r="N31" s="13">
        <v>0</v>
      </c>
      <c r="O31" s="8">
        <f t="shared" ref="O31:O33" si="6">J31*L31*N31</f>
        <v>0</v>
      </c>
      <c r="P31" s="8"/>
    </row>
    <row r="32" spans="1:16" ht="17">
      <c r="A32" s="42"/>
      <c r="B32" s="9" t="s">
        <v>36</v>
      </c>
      <c r="C32" s="9"/>
      <c r="D32" s="7">
        <v>0</v>
      </c>
      <c r="E32" s="9" t="s">
        <v>27</v>
      </c>
      <c r="F32" s="7">
        <v>1</v>
      </c>
      <c r="G32" s="7" t="s">
        <v>55</v>
      </c>
      <c r="H32" s="13">
        <v>0</v>
      </c>
      <c r="I32" s="8">
        <f t="shared" si="5"/>
        <v>0</v>
      </c>
      <c r="J32" s="7">
        <v>0</v>
      </c>
      <c r="K32" s="9" t="s">
        <v>27</v>
      </c>
      <c r="L32" s="7">
        <v>1</v>
      </c>
      <c r="M32" s="7" t="s">
        <v>55</v>
      </c>
      <c r="N32" s="13">
        <v>0</v>
      </c>
      <c r="O32" s="8">
        <f t="shared" si="6"/>
        <v>0</v>
      </c>
      <c r="P32" s="8"/>
    </row>
    <row r="33" spans="1:18" ht="17">
      <c r="A33" s="49"/>
      <c r="B33" s="9" t="s">
        <v>56</v>
      </c>
      <c r="C33" s="9"/>
      <c r="D33" s="7">
        <v>1</v>
      </c>
      <c r="E33" s="7" t="s">
        <v>27</v>
      </c>
      <c r="F33" s="7">
        <v>1</v>
      </c>
      <c r="G33" s="7" t="s">
        <v>55</v>
      </c>
      <c r="H33" s="13">
        <v>500</v>
      </c>
      <c r="I33" s="8">
        <f t="shared" si="5"/>
        <v>500</v>
      </c>
      <c r="J33" s="7"/>
      <c r="K33" s="7" t="s">
        <v>27</v>
      </c>
      <c r="L33" s="7">
        <v>1</v>
      </c>
      <c r="M33" s="7" t="s">
        <v>55</v>
      </c>
      <c r="N33" s="13">
        <v>500</v>
      </c>
      <c r="O33" s="8">
        <f t="shared" si="6"/>
        <v>0</v>
      </c>
      <c r="P33" s="5"/>
    </row>
    <row r="34" spans="1:18">
      <c r="A34" s="31" t="s">
        <v>57</v>
      </c>
      <c r="B34" s="31"/>
      <c r="C34" s="31"/>
      <c r="D34" s="31"/>
      <c r="E34" s="31"/>
      <c r="F34" s="31"/>
      <c r="G34" s="31"/>
      <c r="H34" s="31"/>
      <c r="I34" s="18">
        <f>SUM(I31:I33)</f>
        <v>500</v>
      </c>
      <c r="J34" s="17"/>
      <c r="K34" s="17"/>
      <c r="L34" s="17"/>
      <c r="M34" s="17"/>
      <c r="N34" s="17"/>
      <c r="O34" s="26">
        <f>SUM(O31:O33)</f>
        <v>0</v>
      </c>
      <c r="P34" s="25">
        <f>I34-O34</f>
        <v>500</v>
      </c>
    </row>
    <row r="35" spans="1:18">
      <c r="A35" s="34" t="s">
        <v>58</v>
      </c>
      <c r="B35" s="34"/>
      <c r="C35" s="34"/>
      <c r="D35" s="34"/>
      <c r="E35" s="34"/>
      <c r="F35" s="34"/>
      <c r="G35" s="34"/>
      <c r="H35" s="34"/>
      <c r="I35" s="19">
        <f>I13+I17+I24+I27+I30+I34</f>
        <v>78400</v>
      </c>
      <c r="J35" s="35" t="s">
        <v>58</v>
      </c>
      <c r="K35" s="36"/>
      <c r="L35" s="36"/>
      <c r="M35" s="36"/>
      <c r="N35" s="37"/>
      <c r="O35" s="19">
        <f>O13+O17+O24+O27+O30+O34</f>
        <v>63566</v>
      </c>
      <c r="P35" s="8"/>
    </row>
    <row r="36" spans="1:18">
      <c r="A36" s="64" t="s">
        <v>61</v>
      </c>
      <c r="B36" s="38"/>
      <c r="C36" s="38"/>
      <c r="D36" s="38"/>
      <c r="E36" s="38"/>
      <c r="F36" s="38"/>
      <c r="G36" s="38"/>
      <c r="H36" s="38"/>
      <c r="I36" s="20">
        <f>(I35-I34)*14%</f>
        <v>10906.000000000002</v>
      </c>
      <c r="J36" s="65" t="s">
        <v>61</v>
      </c>
      <c r="K36" s="39"/>
      <c r="L36" s="39"/>
      <c r="M36" s="39"/>
      <c r="N36" s="40"/>
      <c r="O36" s="19">
        <f>(O35-O34)*14%</f>
        <v>8899.2400000000016</v>
      </c>
      <c r="P36" s="8"/>
      <c r="R36" s="27"/>
    </row>
    <row r="37" spans="1:18">
      <c r="A37" s="34" t="s">
        <v>59</v>
      </c>
      <c r="B37" s="34"/>
      <c r="C37" s="34"/>
      <c r="D37" s="34"/>
      <c r="E37" s="34"/>
      <c r="F37" s="34"/>
      <c r="G37" s="34"/>
      <c r="H37" s="34"/>
      <c r="I37" s="19">
        <f>I35+I36</f>
        <v>89306</v>
      </c>
      <c r="J37" s="35" t="s">
        <v>59</v>
      </c>
      <c r="K37" s="36"/>
      <c r="L37" s="36"/>
      <c r="M37" s="36"/>
      <c r="N37" s="37"/>
      <c r="O37" s="19">
        <f>O35+O36</f>
        <v>72465.240000000005</v>
      </c>
      <c r="P37" s="25">
        <f>I37-O37</f>
        <v>16840.759999999995</v>
      </c>
      <c r="Q37" s="28"/>
    </row>
    <row r="38" spans="1:18">
      <c r="Q38" s="29"/>
    </row>
  </sheetData>
  <mergeCells count="30">
    <mergeCell ref="P2:P3"/>
    <mergeCell ref="A2:B3"/>
    <mergeCell ref="A37:H37"/>
    <mergeCell ref="J37:N37"/>
    <mergeCell ref="A4:A12"/>
    <mergeCell ref="A14:A16"/>
    <mergeCell ref="A18:A20"/>
    <mergeCell ref="A25:A26"/>
    <mergeCell ref="A28:A29"/>
    <mergeCell ref="A31:A33"/>
    <mergeCell ref="B4:B12"/>
    <mergeCell ref="B14:B15"/>
    <mergeCell ref="B18:B21"/>
    <mergeCell ref="B25:B26"/>
    <mergeCell ref="A34:H34"/>
    <mergeCell ref="A35:H35"/>
    <mergeCell ref="J35:N35"/>
    <mergeCell ref="A36:H36"/>
    <mergeCell ref="J36:N36"/>
    <mergeCell ref="A13:H13"/>
    <mergeCell ref="A17:H17"/>
    <mergeCell ref="A24:H24"/>
    <mergeCell ref="A27:H27"/>
    <mergeCell ref="A30:H30"/>
    <mergeCell ref="A1:I1"/>
    <mergeCell ref="D2:G2"/>
    <mergeCell ref="H2:I2"/>
    <mergeCell ref="J2:M2"/>
    <mergeCell ref="N2:O2"/>
    <mergeCell ref="C2:C3"/>
  </mergeCells>
  <phoneticPr fontId="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dcterms:created xsi:type="dcterms:W3CDTF">2023-05-27T22:17:00Z</dcterms:created>
  <dcterms:modified xsi:type="dcterms:W3CDTF">2023-09-20T04:03:50Z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803D06A0F112E64C567A09655C46145B</vt:lpwstr>
  </property>
  <property fmtid="{D5CDD505-2E9C-101B-9397-08002B2CF9AE}" pid="3" name="KSOProductBuildVer">
    <vt:lpwstr>2052-5.1.1.7676</vt:lpwstr>
  </property>
  <property fmtid="{D5CDD505-2E9C-101B-9397-08002B2CF9AE}" pid="4" name="KSOReadingLayout">
    <vt:bool>true</vt:bool>
  </property>
</Properties>
</file>