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3E75D7B-504E-44C1-9E44-D1731D213ABA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I18" i="2"/>
  <c r="G21" i="2"/>
  <c r="H18" i="2"/>
  <c r="B21" i="2"/>
  <c r="G18" i="2"/>
  <c r="D13" i="3"/>
  <c r="D53" i="3"/>
  <c r="G52" i="3"/>
  <c r="F52" i="3"/>
  <c r="D52" i="3"/>
  <c r="C52" i="3"/>
  <c r="C13" i="3"/>
  <c r="C53" i="3"/>
  <c r="H51" i="3"/>
  <c r="H50" i="3"/>
  <c r="H49" i="3"/>
  <c r="H48" i="3"/>
  <c r="H47" i="3"/>
  <c r="H46" i="3"/>
  <c r="H45" i="3"/>
  <c r="H52" i="3"/>
  <c r="E45" i="3"/>
  <c r="E52" i="3"/>
  <c r="E8" i="3"/>
  <c r="E13" i="3"/>
  <c r="E53" i="3"/>
  <c r="A58" i="3"/>
  <c r="G44" i="3"/>
  <c r="F44" i="3"/>
  <c r="E44" i="3"/>
  <c r="D44" i="3"/>
  <c r="C44" i="3"/>
  <c r="H43" i="3"/>
  <c r="H42" i="3"/>
  <c r="H41" i="3"/>
  <c r="H44" i="3"/>
  <c r="E41" i="3"/>
  <c r="G40" i="3"/>
  <c r="F40" i="3"/>
  <c r="E40" i="3"/>
  <c r="D40" i="3"/>
  <c r="C40" i="3"/>
  <c r="H39" i="3"/>
  <c r="H40" i="3"/>
  <c r="H38" i="3"/>
  <c r="E38" i="3"/>
  <c r="G37" i="3"/>
  <c r="F37" i="3"/>
  <c r="E37" i="3"/>
  <c r="D37" i="3"/>
  <c r="C37" i="3"/>
  <c r="H36" i="3"/>
  <c r="H35" i="3"/>
  <c r="H34" i="3"/>
  <c r="H33" i="3"/>
  <c r="H37" i="3"/>
  <c r="E33" i="3"/>
  <c r="G32" i="3"/>
  <c r="G53" i="3"/>
  <c r="G58" i="3"/>
  <c r="F32" i="3"/>
  <c r="F13" i="3"/>
  <c r="F53" i="3"/>
  <c r="E58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E24" i="3"/>
  <c r="D24" i="3"/>
  <c r="C24" i="3"/>
  <c r="H23" i="3"/>
  <c r="H24" i="3"/>
  <c r="H22" i="3"/>
  <c r="E22" i="3"/>
  <c r="G21" i="3"/>
  <c r="F21" i="3"/>
  <c r="E21" i="3"/>
  <c r="D21" i="3"/>
  <c r="C21" i="3"/>
  <c r="H20" i="3"/>
  <c r="H19" i="3"/>
  <c r="H18" i="3"/>
  <c r="H17" i="3"/>
  <c r="H21" i="3"/>
  <c r="E17" i="3"/>
  <c r="H16" i="3"/>
  <c r="G16" i="3"/>
  <c r="F16" i="3"/>
  <c r="D16" i="3"/>
  <c r="C16" i="3"/>
  <c r="H15" i="3"/>
  <c r="H14" i="3"/>
  <c r="E14" i="3"/>
  <c r="E16" i="3"/>
  <c r="G13" i="3"/>
  <c r="H12" i="3"/>
  <c r="H11" i="3"/>
  <c r="H10" i="3"/>
  <c r="H9" i="3"/>
  <c r="H8" i="3"/>
  <c r="H13" i="3"/>
  <c r="K21" i="2"/>
  <c r="H53" i="3"/>
  <c r="C58" i="3"/>
  <c r="I58" i="3"/>
</calcChain>
</file>

<file path=xl/sharedStrings.xml><?xml version="1.0" encoding="utf-8"?>
<sst xmlns="http://schemas.openxmlformats.org/spreadsheetml/2006/main" count="113" uniqueCount="91">
  <si>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</si>
  <si>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</si>
  <si>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</si>
  <si>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</si>
  <si>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</si>
  <si>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</si>
  <si>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</si>
  <si>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</si>
  <si>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</si>
  <si>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</si>
  <si>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</si>
  <si>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</si>
  <si>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</si>
  <si>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</si>
  <si>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</si>
  <si>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</si>
  <si>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</si>
  <si>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</si>
  <si>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</si>
  <si>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</si>
  <si>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</si>
  <si>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</si>
  <si>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</si>
  <si>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</si>
  <si>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</si>
  <si>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</si>
  <si>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</si>
  <si>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</si>
  <si>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</si>
  <si>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</si>
  <si>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</si>
  <si>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</si>
  <si>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</si>
  <si>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</si>
  <si>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</si>
  <si>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</si>
  <si>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</si>
  <si>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</si>
  <si>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</si>
  <si>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</si>
  <si>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</si>
  <si>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</si>
  <si>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</si>
  <si>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</si>
  <si>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</si>
  <si>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</si>
  <si>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</si>
  <si>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</si>
  <si>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</si>
  <si>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</si>
  <si>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</si>
  <si>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</si>
  <si>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</si>
  <si>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</si>
  <si>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</si>
  <si>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</si>
  <si>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</si>
  <si>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</si>
  <si>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</si>
  <si>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</si>
  <si>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</si>
  <si>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</si>
  <si>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</si>
  <si>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</si>
  <si>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</si>
  <si>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</si>
  <si>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</si>
  <si>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</si>
  <si>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</si>
  <si>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</si>
  <si>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</si>
  <si>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</si>
  <si>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</si>
  <si>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</si>
  <si>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</si>
  <si>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</si>
  <si>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</si>
  <si>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</si>
  <si>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</si>
  <si>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</si>
  <si>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</si>
  <si>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</si>
  <si>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</si>
  <si>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</si>
  <si>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</si>
  <si>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</si>
  <si>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HMZA-190172</t>
    <phoneticPr fontId="12" type="noConversion"/>
  </si>
  <si>
    <t>团号：HMZA-190906-WSL690</t>
    <phoneticPr fontId="12" type="noConversion"/>
  </si>
  <si>
    <t>会议日期：9.25</t>
    <phoneticPr fontId="12" type="noConversion"/>
  </si>
  <si>
    <t>13张商务座1618.5元</t>
    <phoneticPr fontId="12" type="noConversion"/>
  </si>
  <si>
    <t>手续费130元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</si>
</sst>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B46" workbookViewId="0">
      <selection activeCell="H11" sqref="H11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5" width="11.86328125" bestFit="1" customWidth="1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3">
      <c r="H4" s="109" t="s">
        <v>87</v>
      </c>
      <c r="I4" s="57"/>
      <c r="J4" s="109" t="s">
        <v>88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3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3">
      <c r="A8" s="73">
        <v>1</v>
      </c>
      <c r="B8" s="69" t="s">
        <v>13</v>
      </c>
      <c r="C8" s="63">
        <v>21170.5</v>
      </c>
      <c r="D8" s="66">
        <v>1</v>
      </c>
      <c r="E8" s="63">
        <f>C8*D8</f>
        <v>21170.5</v>
      </c>
      <c r="F8" s="37">
        <v>0</v>
      </c>
      <c r="G8" s="37">
        <v>0</v>
      </c>
      <c r="H8" s="37">
        <f t="shared" ref="H8:H43" si="0">F8+G8</f>
        <v>0</v>
      </c>
      <c r="I8" s="110" t="s">
        <v>89</v>
      </c>
      <c r="J8" s="51" t="s">
        <v>14</v>
      </c>
    </row>
    <row r="9" spans="1:12" ht="21" customHeight="1" x14ac:dyDescent="0.3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110" t="s">
        <v>90</v>
      </c>
      <c r="J9" s="52"/>
    </row>
    <row r="10" spans="1:12" ht="21" customHeight="1" x14ac:dyDescent="0.3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3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3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3">
      <c r="A13" s="38"/>
      <c r="B13" s="39" t="s">
        <v>15</v>
      </c>
      <c r="C13" s="40">
        <f>SUM(C8)</f>
        <v>21170.5</v>
      </c>
      <c r="D13" s="40">
        <f>SUM(D8)</f>
        <v>1</v>
      </c>
      <c r="E13" s="40">
        <f>SUM(E8)</f>
        <v>21170.5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3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3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3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20</v>
      </c>
    </row>
    <row r="18" spans="1:10" ht="21" customHeight="1" x14ac:dyDescent="0.3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3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3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3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23</v>
      </c>
    </row>
    <row r="23" spans="1:10" ht="21" customHeight="1" x14ac:dyDescent="0.3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3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3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3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3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3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3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3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3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3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3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3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34</v>
      </c>
    </row>
    <row r="39" spans="1:10" ht="21" customHeight="1" x14ac:dyDescent="0.3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3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3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3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3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54"/>
    </row>
    <row r="46" spans="1:10" ht="21" customHeight="1" x14ac:dyDescent="0.3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3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3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3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3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3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3">
      <c r="A53" s="38"/>
      <c r="B53" s="39" t="s">
        <v>41</v>
      </c>
      <c r="C53" s="40">
        <f>SUM(C52,C44,C40,C37,C32,C27,C24,C21,C16,C13)</f>
        <v>21170.5</v>
      </c>
      <c r="D53" s="40">
        <f t="shared" ref="D53:H53" si="22">SUM(D52,D44,D40,D37,D32,D27,D24,D21,D16,D13)</f>
        <v>1</v>
      </c>
      <c r="E53" s="40">
        <f t="shared" si="22"/>
        <v>21170.5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9" t="s">
        <v>46</v>
      </c>
    </row>
    <row r="58" spans="1:10" ht="21" customHeight="1" x14ac:dyDescent="0.3">
      <c r="A58" s="70">
        <f>E53</f>
        <v>21170.5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50">
        <f>A58-C58</f>
        <v>21170.5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1" workbookViewId="0">
      <selection activeCell="H14" sqref="H1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55</v>
      </c>
      <c r="K5" s="98"/>
    </row>
    <row r="6" spans="2:11" ht="20.100000000000001" customHeight="1" x14ac:dyDescent="0.3">
      <c r="B6" s="6"/>
      <c r="C6" s="7"/>
      <c r="D6" s="8" t="s">
        <v>56</v>
      </c>
      <c r="E6" s="8"/>
      <c r="F6" s="99" t="s">
        <v>57</v>
      </c>
      <c r="G6" s="99"/>
      <c r="H6" s="8" t="s">
        <v>58</v>
      </c>
      <c r="I6" s="7"/>
      <c r="J6" s="99" t="s">
        <v>59</v>
      </c>
      <c r="K6" s="100"/>
    </row>
    <row r="7" spans="2:11" ht="20.100000000000001" customHeight="1" x14ac:dyDescent="0.3">
      <c r="B7" s="6"/>
      <c r="C7" s="7"/>
      <c r="D7" s="8" t="s">
        <v>60</v>
      </c>
      <c r="E7" s="8"/>
      <c r="F7" s="105">
        <v>43704</v>
      </c>
      <c r="G7" s="99"/>
      <c r="H7" s="8" t="s">
        <v>61</v>
      </c>
      <c r="I7" s="22"/>
      <c r="J7" s="99">
        <v>8.2799999999999994</v>
      </c>
      <c r="K7" s="10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6" t="s">
        <v>86</v>
      </c>
      <c r="K8" s="9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7" t="s">
        <v>1</v>
      </c>
      <c r="C10" s="108"/>
      <c r="D10" s="14" t="s">
        <v>63</v>
      </c>
      <c r="E10" s="83" t="s">
        <v>64</v>
      </c>
      <c r="F10" s="85"/>
      <c r="G10" s="16" t="s">
        <v>65</v>
      </c>
      <c r="H10" s="15" t="s">
        <v>66</v>
      </c>
      <c r="I10" s="83" t="s">
        <v>67</v>
      </c>
      <c r="J10" s="85"/>
      <c r="K10" s="16" t="s">
        <v>68</v>
      </c>
    </row>
    <row r="11" spans="2:11" ht="20.100000000000001" customHeight="1" x14ac:dyDescent="0.3">
      <c r="B11" s="103">
        <v>1</v>
      </c>
      <c r="C11" s="104"/>
      <c r="D11" s="88" t="s">
        <v>69</v>
      </c>
      <c r="E11" s="103" t="s">
        <v>70</v>
      </c>
      <c r="F11" s="104"/>
      <c r="G11" s="17">
        <v>0</v>
      </c>
      <c r="H11" s="17">
        <v>0</v>
      </c>
      <c r="I11" s="92"/>
      <c r="J11" s="93"/>
      <c r="K11" s="24" t="s">
        <v>71</v>
      </c>
    </row>
    <row r="12" spans="2:11" ht="23" customHeight="1" x14ac:dyDescent="0.3">
      <c r="B12" s="103">
        <v>2</v>
      </c>
      <c r="C12" s="104"/>
      <c r="D12" s="89"/>
      <c r="E12" s="91" t="s">
        <v>72</v>
      </c>
      <c r="F12" s="91"/>
      <c r="G12" s="17">
        <v>13</v>
      </c>
      <c r="H12" s="17">
        <v>13</v>
      </c>
      <c r="I12" s="92"/>
      <c r="J12" s="93"/>
      <c r="K12" s="24" t="s">
        <v>71</v>
      </c>
    </row>
    <row r="13" spans="2:11" ht="20.100000000000001" customHeight="1" x14ac:dyDescent="0.3">
      <c r="B13" s="103">
        <v>3</v>
      </c>
      <c r="C13" s="104"/>
      <c r="D13" s="89"/>
      <c r="E13" s="103" t="s">
        <v>73</v>
      </c>
      <c r="F13" s="104"/>
      <c r="G13" s="17">
        <v>0</v>
      </c>
      <c r="H13" s="17"/>
      <c r="I13" s="92"/>
      <c r="J13" s="93"/>
      <c r="K13" s="24" t="s">
        <v>71</v>
      </c>
    </row>
    <row r="14" spans="2:11" ht="20.100000000000001" customHeight="1" x14ac:dyDescent="0.3">
      <c r="B14" s="103">
        <v>4</v>
      </c>
      <c r="C14" s="104"/>
      <c r="D14" s="89"/>
      <c r="E14" s="103" t="s">
        <v>74</v>
      </c>
      <c r="F14" s="104"/>
      <c r="G14" s="17">
        <v>28</v>
      </c>
      <c r="H14" s="17">
        <v>28</v>
      </c>
      <c r="I14" s="92"/>
      <c r="J14" s="93"/>
      <c r="K14" s="24" t="s">
        <v>75</v>
      </c>
    </row>
    <row r="15" spans="2:11" ht="20.100000000000001" customHeight="1" x14ac:dyDescent="0.3">
      <c r="B15" s="103">
        <v>5</v>
      </c>
      <c r="C15" s="104"/>
      <c r="D15" s="88" t="s">
        <v>39</v>
      </c>
      <c r="E15" s="91" t="s">
        <v>76</v>
      </c>
      <c r="F15" s="91"/>
      <c r="G15" s="17">
        <v>0</v>
      </c>
      <c r="H15" s="17">
        <v>0</v>
      </c>
      <c r="I15" s="92"/>
      <c r="J15" s="93"/>
      <c r="K15" s="24"/>
    </row>
    <row r="16" spans="2:11" ht="20.100000000000001" customHeight="1" x14ac:dyDescent="0.3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00000000000001" customHeight="1" x14ac:dyDescent="0.3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00000000000001" customHeight="1" x14ac:dyDescent="0.3">
      <c r="B18" s="83" t="s">
        <v>41</v>
      </c>
      <c r="C18" s="84"/>
      <c r="D18" s="84"/>
      <c r="E18" s="84"/>
      <c r="F18" s="85"/>
      <c r="G18" s="18">
        <f>SUM(G11:G17)</f>
        <v>41</v>
      </c>
      <c r="H18" s="18">
        <f>SUM(H11:H17)</f>
        <v>41</v>
      </c>
      <c r="I18" s="86">
        <f>SUM(I11:J17)</f>
        <v>0</v>
      </c>
      <c r="J18" s="87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66</v>
      </c>
      <c r="C20" s="101"/>
      <c r="D20" s="101"/>
      <c r="E20" s="101"/>
      <c r="F20" s="101"/>
      <c r="G20" s="101" t="s">
        <v>77</v>
      </c>
      <c r="H20" s="101"/>
      <c r="I20" s="101"/>
      <c r="J20" s="101"/>
      <c r="K20" s="16" t="s">
        <v>78</v>
      </c>
    </row>
    <row r="21" spans="1:11" ht="20.100000000000001" customHeight="1" x14ac:dyDescent="0.3">
      <c r="B21" s="102">
        <f>H18</f>
        <v>41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41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5" t="s">
        <v>81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3">
      <c r="B28" s="3"/>
      <c r="C28" s="4"/>
      <c r="D28" s="5" t="s">
        <v>52</v>
      </c>
      <c r="E28" s="5"/>
      <c r="F28" s="97" t="str">
        <f>F5</f>
        <v>王凤雨</v>
      </c>
      <c r="G28" s="97"/>
      <c r="H28" s="5" t="s">
        <v>54</v>
      </c>
      <c r="I28" s="4"/>
      <c r="J28" s="97" t="str">
        <f>J5</f>
        <v>助理</v>
      </c>
      <c r="K28" s="98"/>
    </row>
    <row r="29" spans="1:11" ht="20.100000000000001" customHeight="1" x14ac:dyDescent="0.3">
      <c r="B29" s="6"/>
      <c r="C29" s="7"/>
      <c r="D29" s="8" t="s">
        <v>56</v>
      </c>
      <c r="E29" s="8"/>
      <c r="F29" s="99" t="str">
        <f>F6</f>
        <v>北京</v>
      </c>
      <c r="G29" s="99"/>
      <c r="H29" s="8" t="s">
        <v>58</v>
      </c>
      <c r="I29" s="7"/>
      <c r="J29" s="99" t="str">
        <f>J6</f>
        <v>企划活动部</v>
      </c>
      <c r="K29" s="100"/>
    </row>
    <row r="30" spans="1:11" ht="20.100000000000001" customHeight="1" x14ac:dyDescent="0.3">
      <c r="B30" s="6"/>
      <c r="C30" s="7"/>
      <c r="D30" s="8" t="s">
        <v>60</v>
      </c>
      <c r="E30" s="8"/>
      <c r="F30" s="99">
        <f>F7</f>
        <v>43704</v>
      </c>
      <c r="G30" s="99"/>
      <c r="H30" s="8" t="s">
        <v>61</v>
      </c>
      <c r="I30" s="22"/>
      <c r="J30" s="99">
        <f>J7</f>
        <v>8.2799999999999994</v>
      </c>
      <c r="K30" s="100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4" t="str">
        <f>J8</f>
        <v>HMZA-190172</v>
      </c>
      <c r="K31" s="95"/>
    </row>
    <row r="32" spans="1:11" ht="20.100000000000001" customHeight="1" x14ac:dyDescent="0.3"/>
    <row r="33" spans="2:11" ht="20.100000000000001" customHeight="1" x14ac:dyDescent="0.3">
      <c r="B33" s="91"/>
      <c r="C33" s="91"/>
      <c r="D33" s="19" t="s">
        <v>82</v>
      </c>
      <c r="E33" s="91" t="s">
        <v>83</v>
      </c>
      <c r="F33" s="91"/>
      <c r="G33" s="17" t="s">
        <v>84</v>
      </c>
      <c r="H33" s="17" t="s">
        <v>85</v>
      </c>
      <c r="I33" s="96" t="s">
        <v>41</v>
      </c>
      <c r="J33" s="96"/>
      <c r="K33" s="28" t="s">
        <v>68</v>
      </c>
    </row>
    <row r="34" spans="2:11" ht="20.100000000000001" customHeight="1" x14ac:dyDescent="0.3">
      <c r="B34" s="91">
        <v>1</v>
      </c>
      <c r="C34" s="91"/>
      <c r="D34" s="20"/>
      <c r="E34" s="91"/>
      <c r="F34" s="91"/>
      <c r="G34" s="17">
        <v>100</v>
      </c>
      <c r="H34" s="17">
        <v>0</v>
      </c>
      <c r="I34" s="92">
        <f>G34*H34</f>
        <v>0</v>
      </c>
      <c r="J34" s="93"/>
      <c r="K34" s="29"/>
    </row>
    <row r="35" spans="2:11" ht="20.100000000000001" customHeight="1" x14ac:dyDescent="0.3">
      <c r="B35" s="91">
        <v>2</v>
      </c>
      <c r="C35" s="91"/>
      <c r="D35" s="20"/>
      <c r="E35" s="91"/>
      <c r="F35" s="91"/>
      <c r="G35" s="17">
        <v>200</v>
      </c>
      <c r="H35" s="17">
        <v>0</v>
      </c>
      <c r="I35" s="92">
        <f t="shared" ref="I35:I36" si="0">G35*H35</f>
        <v>0</v>
      </c>
      <c r="J35" s="93"/>
      <c r="K35" s="29"/>
    </row>
    <row r="36" spans="2:11" ht="20.100000000000001" customHeight="1" x14ac:dyDescent="0.3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3">
      <c r="B37" s="83" t="s">
        <v>41</v>
      </c>
      <c r="C37" s="84"/>
      <c r="D37" s="84"/>
      <c r="E37" s="84"/>
      <c r="F37" s="85"/>
      <c r="G37" s="18"/>
      <c r="H37" s="18">
        <f>SUM(H19:H36)</f>
        <v>0</v>
      </c>
      <c r="I37" s="86">
        <f>SUM(I34:J36)</f>
        <v>0</v>
      </c>
      <c r="J37" s="87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2019-08-29T07:31:41Z</cp:lastPrinted>
  <dcterms:created xsi:type="dcterms:W3CDTF">2014-04-15T08:52:00Z</dcterms:created>
  <dcterms:modified xsi:type="dcterms:W3CDTF">2019-08-29T07:34:19Z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