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<sst xmlns="http://schemas.openxmlformats.org/spreadsheetml/2006/main" count="122" uniqueCount="90">
  <si>
    <t>【借款报销单】</t>
  </si>
  <si>
    <t>团号：HMJB-260209-MKX490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</si>
  <si>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</si>
  <si>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</si>
  <si>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</si>
  <si>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</si>
  <si>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</si>
  <si>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</si>
  <si>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</si>
  <si>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</si>
  <si>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</si>
  <si>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</si>
  <si>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</si>
  <si>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</si>
  <si>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</si>
  <si>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</si>
  <si>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</si>
  <si>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</si>
  <si>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</si>
  <si>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</si>
  <si>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</si>
  <si>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</si>
  <si>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</si>
  <si>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</si>
  <si>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</si>
  <si>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</si>
  <si>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</si>
  <si>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</si>
  <si>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</si>
  <si>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</si>
  <si>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</si>
  <si>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</si>
  <si>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</si>
  <si>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</si>
  <si>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</si>
  <si>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</si>
  <si>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</si>
  <si>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</si>
  <si>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</si>
  <si>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</si>
  <si>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</si>
  <si>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酒水采买</t>
  </si>
  <si>
    <t>餐费，酒水采买</t>
  </si>
  <si>
    <t>饮料采买</t>
  </si>
  <si>
    <t>物料采买：白板纸</t>
  </si>
  <si>
    <t>2.9社会餐厅用餐</t>
  </si>
  <si>
    <t>2.10社会餐厅用餐</t>
  </si>
  <si>
    <t>邮寄</t>
  </si>
  <si>
    <t>2.10上午茶歇</t>
  </si>
  <si>
    <t>2.10下午茶歇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</si>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</sst>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1"/>
  <sheetViews>
    <sheetView tabSelected="1" view="pageBreakPreview" zoomScale="52" zoomScaleNormal="72" workbookViewId="0">
      <selection activeCell="F55" sqref="F55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2.8181818181818" customWidth="1"/>
    <col min="6" max="6" width="11.5454545454545"/>
    <col min="8" max="8" width="10.8454545454545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54"/>
      <c r="J12" s="55" t="s">
        <v>18</v>
      </c>
    </row>
    <row r="13" customHeight="1" spans="1:12">
      <c r="A13" s="65"/>
      <c r="B13" s="66"/>
      <c r="C13" s="67"/>
      <c r="D13" s="65"/>
      <c r="E13" s="67"/>
      <c r="F13" s="52">
        <v>0</v>
      </c>
      <c r="G13" s="52">
        <v>0</v>
      </c>
      <c r="H13" s="52">
        <f t="shared" ref="H13" si="3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4">SUM(D12)</f>
        <v>0</v>
      </c>
      <c r="E14" s="59">
        <f t="shared" si="4"/>
        <v>0</v>
      </c>
      <c r="F14" s="59">
        <f>SUM(F12:F13)</f>
        <v>0</v>
      </c>
      <c r="G14" s="59">
        <f t="shared" ref="G14:H14" si="5">SUM(G12:G13)</f>
        <v>0</v>
      </c>
      <c r="H14" s="59">
        <f t="shared" si="5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54"/>
      <c r="J15" s="68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54"/>
      <c r="J16" s="6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54"/>
      <c r="J17" s="6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54"/>
      <c r="J18" s="69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6">SUM(D15)</f>
        <v>0</v>
      </c>
      <c r="E19" s="59">
        <f t="shared" si="6"/>
        <v>0</v>
      </c>
      <c r="F19" s="59">
        <f t="shared" si="6"/>
        <v>0</v>
      </c>
      <c r="G19" s="59">
        <f t="shared" si="6"/>
        <v>0</v>
      </c>
      <c r="H19" s="59">
        <f t="shared" si="6"/>
        <v>0</v>
      </c>
      <c r="I19" s="60"/>
      <c r="J19" s="7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54"/>
      <c r="J20" s="6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54"/>
      <c r="J21" s="69"/>
    </row>
    <row r="22" s="39" customFormat="1" customHeight="1" spans="1:10">
      <c r="A22" s="57"/>
      <c r="B22" s="58" t="s">
        <v>25</v>
      </c>
      <c r="C22" s="59">
        <f>SUM(C20)</f>
        <v>0</v>
      </c>
      <c r="D22" s="59">
        <f t="shared" ref="D22:H22" si="7">SUM(D20)</f>
        <v>0</v>
      </c>
      <c r="E22" s="59">
        <f t="shared" si="7"/>
        <v>0</v>
      </c>
      <c r="F22" s="59">
        <f t="shared" si="7"/>
        <v>0</v>
      </c>
      <c r="G22" s="59">
        <f t="shared" si="7"/>
        <v>0</v>
      </c>
      <c r="H22" s="59">
        <f t="shared" si="7"/>
        <v>0</v>
      </c>
      <c r="I22" s="60"/>
      <c r="J22" s="70"/>
    </row>
    <row r="23" customHeight="1" spans="1:10">
      <c r="A23" s="62">
        <v>5</v>
      </c>
      <c r="B23" s="63" t="s">
        <v>26</v>
      </c>
      <c r="C23" s="64">
        <v>0</v>
      </c>
      <c r="D23" s="62"/>
      <c r="E23" s="64">
        <f t="shared" si="2"/>
        <v>0</v>
      </c>
      <c r="F23" s="52">
        <v>0</v>
      </c>
      <c r="G23" s="52">
        <v>0</v>
      </c>
      <c r="H23" s="52">
        <f t="shared" si="0"/>
        <v>0</v>
      </c>
      <c r="I23" s="54"/>
      <c r="J23" s="55" t="s">
        <v>27</v>
      </c>
    </row>
    <row r="24" customHeight="1" spans="1:10">
      <c r="A24" s="65"/>
      <c r="B24" s="66"/>
      <c r="C24" s="67"/>
      <c r="D24" s="65"/>
      <c r="E24" s="67"/>
      <c r="F24" s="52">
        <v>0</v>
      </c>
      <c r="G24" s="52">
        <v>0</v>
      </c>
      <c r="H24" s="52">
        <f t="shared" ref="H24" si="8">F24+G24</f>
        <v>0</v>
      </c>
      <c r="I24" s="54"/>
      <c r="J24" s="56"/>
    </row>
    <row r="25" s="39" customFormat="1" customHeight="1" spans="1:10">
      <c r="A25" s="57"/>
      <c r="B25" s="58" t="s">
        <v>28</v>
      </c>
      <c r="C25" s="59">
        <f>SUM(C23)</f>
        <v>0</v>
      </c>
      <c r="D25" s="59">
        <f t="shared" ref="D25:E25" si="9">SUM(D23)</f>
        <v>0</v>
      </c>
      <c r="E25" s="59">
        <f t="shared" si="9"/>
        <v>0</v>
      </c>
      <c r="F25" s="59">
        <f>SUM(F23:F24)</f>
        <v>0</v>
      </c>
      <c r="G25" s="59">
        <f t="shared" ref="G25:H25" si="10">SUM(G23:G24)</f>
        <v>0</v>
      </c>
      <c r="H25" s="59">
        <f t="shared" si="10"/>
        <v>0</v>
      </c>
      <c r="I25" s="60"/>
      <c r="J25" s="61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54"/>
      <c r="J26" s="55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54"/>
      <c r="J27" s="69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54"/>
      <c r="J28" s="69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54"/>
      <c r="J29" s="69"/>
    </row>
    <row r="30" s="39" customFormat="1" customHeight="1" spans="1:10">
      <c r="A30" s="57"/>
      <c r="B30" s="58" t="s">
        <v>31</v>
      </c>
      <c r="C30" s="59">
        <f>SUM(C26)</f>
        <v>0</v>
      </c>
      <c r="D30" s="59">
        <f t="shared" ref="D30:H30" si="11">SUM(D26)</f>
        <v>0</v>
      </c>
      <c r="E30" s="59">
        <f t="shared" si="11"/>
        <v>0</v>
      </c>
      <c r="F30" s="59">
        <f t="shared" si="11"/>
        <v>0</v>
      </c>
      <c r="G30" s="59">
        <f t="shared" si="11"/>
        <v>0</v>
      </c>
      <c r="H30" s="59">
        <f t="shared" si="11"/>
        <v>0</v>
      </c>
      <c r="I30" s="60"/>
      <c r="J30" s="70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54"/>
      <c r="J31" s="71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54"/>
      <c r="J32" s="72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54"/>
      <c r="J33" s="72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54"/>
      <c r="J34" s="72"/>
    </row>
    <row r="35" s="39" customFormat="1" customHeight="1" spans="1:10">
      <c r="A35" s="57"/>
      <c r="B35" s="58" t="s">
        <v>33</v>
      </c>
      <c r="C35" s="59">
        <f>SUM(C31)</f>
        <v>0</v>
      </c>
      <c r="D35" s="59">
        <f t="shared" ref="D35:H35" si="12">SUM(D31)</f>
        <v>0</v>
      </c>
      <c r="E35" s="59">
        <f t="shared" si="12"/>
        <v>0</v>
      </c>
      <c r="F35" s="59">
        <f t="shared" si="12"/>
        <v>0</v>
      </c>
      <c r="G35" s="59">
        <f t="shared" si="12"/>
        <v>0</v>
      </c>
      <c r="H35" s="59">
        <f t="shared" si="12"/>
        <v>0</v>
      </c>
      <c r="I35" s="60"/>
      <c r="J35" s="73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54"/>
      <c r="J36" s="68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54"/>
      <c r="J37" s="69"/>
    </row>
    <row r="38" s="39" customFormat="1" customHeight="1" spans="1:10">
      <c r="A38" s="57"/>
      <c r="B38" s="58" t="s">
        <v>36</v>
      </c>
      <c r="C38" s="59">
        <f>SUM(C36)</f>
        <v>0</v>
      </c>
      <c r="D38" s="59">
        <f t="shared" ref="D38:H38" si="13">SUM(D36)</f>
        <v>0</v>
      </c>
      <c r="E38" s="59">
        <f t="shared" si="13"/>
        <v>0</v>
      </c>
      <c r="F38" s="59">
        <f t="shared" si="13"/>
        <v>0</v>
      </c>
      <c r="G38" s="59">
        <f t="shared" si="13"/>
        <v>0</v>
      </c>
      <c r="H38" s="59">
        <f t="shared" si="13"/>
        <v>0</v>
      </c>
      <c r="I38" s="60"/>
      <c r="J38" s="70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54"/>
      <c r="J39" s="55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54"/>
      <c r="J40" s="56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54"/>
      <c r="J41" s="56"/>
    </row>
    <row r="42" s="39" customFormat="1" customHeight="1" spans="1:10">
      <c r="A42" s="57"/>
      <c r="B42" s="58" t="s">
        <v>39</v>
      </c>
      <c r="C42" s="59">
        <f>SUM(C39)</f>
        <v>0</v>
      </c>
      <c r="D42" s="59">
        <f t="shared" ref="D42:H42" si="14">SUM(D39)</f>
        <v>0</v>
      </c>
      <c r="E42" s="59">
        <f t="shared" si="14"/>
        <v>0</v>
      </c>
      <c r="F42" s="59">
        <f t="shared" si="14"/>
        <v>0</v>
      </c>
      <c r="G42" s="59">
        <f t="shared" si="14"/>
        <v>0</v>
      </c>
      <c r="H42" s="59">
        <f t="shared" si="14"/>
        <v>0</v>
      </c>
      <c r="I42" s="60"/>
      <c r="J42" s="61"/>
    </row>
    <row r="43" customHeight="1" spans="1:10">
      <c r="A43" s="62">
        <v>10</v>
      </c>
      <c r="B43" s="51" t="s">
        <v>40</v>
      </c>
      <c r="C43" s="52">
        <v>10000</v>
      </c>
      <c r="D43" s="53">
        <v>1</v>
      </c>
      <c r="E43" s="52">
        <f t="shared" si="2"/>
        <v>10000</v>
      </c>
      <c r="F43" s="52">
        <v>2232</v>
      </c>
      <c r="G43" s="52">
        <v>0</v>
      </c>
      <c r="H43" s="52">
        <f t="shared" si="0"/>
        <v>2232</v>
      </c>
      <c r="I43" s="54" t="s">
        <v>41</v>
      </c>
      <c r="J43" s="71" t="s">
        <v>42</v>
      </c>
    </row>
    <row r="44" customHeight="1" spans="1:10">
      <c r="A44" s="74"/>
      <c r="B44" s="51"/>
      <c r="C44" s="52"/>
      <c r="D44" s="53"/>
      <c r="E44" s="52"/>
      <c r="F44" s="52">
        <v>269.7</v>
      </c>
      <c r="G44" s="52">
        <v>0</v>
      </c>
      <c r="H44" s="52">
        <f>F44+G44</f>
        <v>269.7</v>
      </c>
      <c r="I44" s="54" t="s">
        <v>43</v>
      </c>
      <c r="J44" s="72"/>
    </row>
    <row r="45" customHeight="1" spans="1:10">
      <c r="A45" s="74"/>
      <c r="B45" s="51"/>
      <c r="C45" s="52"/>
      <c r="D45" s="53"/>
      <c r="E45" s="52"/>
      <c r="F45" s="52">
        <v>45</v>
      </c>
      <c r="G45" s="52">
        <v>0</v>
      </c>
      <c r="H45" s="52">
        <f>F45+G45</f>
        <v>45</v>
      </c>
      <c r="I45" s="54" t="s">
        <v>44</v>
      </c>
      <c r="J45" s="72"/>
    </row>
    <row r="46" customHeight="1" spans="1:10">
      <c r="A46" s="74"/>
      <c r="B46" s="51"/>
      <c r="C46" s="52"/>
      <c r="D46" s="53"/>
      <c r="E46" s="52"/>
      <c r="F46" s="52">
        <v>3355</v>
      </c>
      <c r="G46" s="52">
        <v>0</v>
      </c>
      <c r="H46" s="52">
        <f>F46+G46</f>
        <v>3355</v>
      </c>
      <c r="I46" s="54" t="s">
        <v>45</v>
      </c>
      <c r="J46" s="72"/>
    </row>
    <row r="47" customHeight="1" spans="1:10">
      <c r="A47" s="74"/>
      <c r="B47" s="51"/>
      <c r="C47" s="52"/>
      <c r="D47" s="53"/>
      <c r="E47" s="52"/>
      <c r="F47" s="52">
        <v>2272</v>
      </c>
      <c r="G47" s="52">
        <v>0</v>
      </c>
      <c r="H47" s="52">
        <f>F47+G47</f>
        <v>2272</v>
      </c>
      <c r="I47" s="54" t="s">
        <v>46</v>
      </c>
      <c r="J47" s="72"/>
    </row>
    <row r="48" customHeight="1" spans="1:10">
      <c r="A48" s="74"/>
      <c r="B48" s="51"/>
      <c r="C48" s="52"/>
      <c r="D48" s="53"/>
      <c r="E48" s="52"/>
      <c r="F48" s="52">
        <v>23</v>
      </c>
      <c r="G48" s="52">
        <v>0</v>
      </c>
      <c r="H48" s="52">
        <f>F48+G48</f>
        <v>23</v>
      </c>
      <c r="I48" s="54" t="s">
        <v>47</v>
      </c>
      <c r="J48" s="72"/>
    </row>
    <row r="49" customHeight="1" spans="1:10">
      <c r="A49" s="75"/>
      <c r="B49" s="51"/>
      <c r="C49" s="52"/>
      <c r="D49" s="53"/>
      <c r="E49" s="52"/>
      <c r="F49" s="52">
        <v>216.25</v>
      </c>
      <c r="G49" s="52">
        <v>0</v>
      </c>
      <c r="H49" s="52">
        <f>F49+G49</f>
        <v>216.25</v>
      </c>
      <c r="I49" s="54" t="s">
        <v>47</v>
      </c>
      <c r="J49" s="72"/>
    </row>
    <row r="50" customHeight="1" spans="1:10">
      <c r="A50" s="75"/>
      <c r="B50" s="51"/>
      <c r="C50" s="52"/>
      <c r="D50" s="53"/>
      <c r="E50" s="52"/>
      <c r="F50" s="52">
        <v>14</v>
      </c>
      <c r="G50" s="52">
        <v>0</v>
      </c>
      <c r="H50" s="52">
        <f>F50+G50</f>
        <v>14</v>
      </c>
      <c r="I50" s="54" t="s">
        <v>47</v>
      </c>
      <c r="J50" s="72"/>
    </row>
    <row r="51" customHeight="1" spans="1:10">
      <c r="A51" s="75"/>
      <c r="B51" s="51"/>
      <c r="C51" s="52"/>
      <c r="D51" s="53"/>
      <c r="E51" s="52"/>
      <c r="F51" s="52">
        <v>1073</v>
      </c>
      <c r="G51" s="52">
        <v>0</v>
      </c>
      <c r="H51" s="52">
        <f>F51+G51</f>
        <v>1073</v>
      </c>
      <c r="I51" s="54" t="s">
        <v>48</v>
      </c>
      <c r="J51" s="72"/>
    </row>
    <row r="52" customHeight="1" spans="1:10">
      <c r="A52" s="75"/>
      <c r="B52" s="51"/>
      <c r="C52" s="52"/>
      <c r="D52" s="53"/>
      <c r="E52" s="52"/>
      <c r="F52" s="52">
        <v>55</v>
      </c>
      <c r="G52" s="52">
        <v>0</v>
      </c>
      <c r="H52" s="52">
        <f>F52+G52</f>
        <v>55</v>
      </c>
      <c r="I52" s="54" t="s">
        <v>48</v>
      </c>
      <c r="J52" s="72"/>
    </row>
    <row r="53" customHeight="1" spans="1:10">
      <c r="A53" s="75"/>
      <c r="B53" s="51"/>
      <c r="C53" s="52"/>
      <c r="D53" s="53"/>
      <c r="E53" s="52"/>
      <c r="F53" s="52">
        <v>310</v>
      </c>
      <c r="G53" s="52">
        <v>0</v>
      </c>
      <c r="H53" s="52">
        <f>F53+G53</f>
        <v>310</v>
      </c>
      <c r="I53" s="54" t="s">
        <v>49</v>
      </c>
      <c r="J53" s="72"/>
    </row>
    <row r="54" customHeight="1" spans="1:10">
      <c r="A54" s="65"/>
      <c r="B54" s="51"/>
      <c r="C54" s="52"/>
      <c r="D54" s="53"/>
      <c r="E54" s="52"/>
      <c r="F54" s="52">
        <v>30</v>
      </c>
      <c r="G54" s="52">
        <v>0</v>
      </c>
      <c r="H54" s="52">
        <f>F54+G54</f>
        <v>30</v>
      </c>
      <c r="I54" s="54" t="s">
        <v>49</v>
      </c>
      <c r="J54" s="72"/>
    </row>
    <row r="55" s="39" customFormat="1" customHeight="1" spans="1:10">
      <c r="A55" s="57"/>
      <c r="B55" s="58" t="s">
        <v>50</v>
      </c>
      <c r="C55" s="59">
        <f>SUM(C43)</f>
        <v>10000</v>
      </c>
      <c r="D55" s="59">
        <f t="shared" ref="D55:H55" si="15">SUM(D43)</f>
        <v>1</v>
      </c>
      <c r="E55" s="59">
        <f t="shared" si="15"/>
        <v>10000</v>
      </c>
      <c r="F55" s="59">
        <f>SUM(F43:F54)</f>
        <v>9894.95</v>
      </c>
      <c r="G55" s="59">
        <f t="shared" si="15"/>
        <v>0</v>
      </c>
      <c r="H55" s="59">
        <f>SUM(H43:H54)</f>
        <v>9894.95</v>
      </c>
      <c r="I55" s="60"/>
      <c r="J55" s="73"/>
    </row>
    <row r="56" customHeight="1" spans="1:10">
      <c r="A56" s="57"/>
      <c r="B56" s="58" t="s">
        <v>51</v>
      </c>
      <c r="C56" s="59">
        <f>SUM(C55,C42,C38,C35,C30,C25,C22,C19,C14,C11)</f>
        <v>10000</v>
      </c>
      <c r="D56" s="59">
        <f t="shared" ref="D56:H56" si="16">SUM(D55,D42,D38,D35,D30,D25,D22,D19,D14,D11)</f>
        <v>1</v>
      </c>
      <c r="E56" s="59">
        <f t="shared" si="16"/>
        <v>10000</v>
      </c>
      <c r="F56" s="59">
        <f t="shared" si="16"/>
        <v>9894.95</v>
      </c>
      <c r="G56" s="59">
        <f t="shared" si="16"/>
        <v>0</v>
      </c>
      <c r="H56" s="59">
        <f t="shared" si="16"/>
        <v>9894.95</v>
      </c>
      <c r="I56" s="60"/>
      <c r="J56" s="76"/>
    </row>
    <row r="60" customHeight="1" spans="1:10">
      <c r="A60" s="77" t="s">
        <v>52</v>
      </c>
      <c r="B60" s="78"/>
      <c r="C60" s="79" t="s">
        <v>53</v>
      </c>
      <c r="D60" s="79"/>
      <c r="E60" s="79" t="s">
        <v>54</v>
      </c>
      <c r="F60" s="79"/>
      <c r="G60" s="79" t="s">
        <v>55</v>
      </c>
      <c r="H60" s="79"/>
      <c r="I60" s="80" t="s">
        <v>56</v>
      </c>
    </row>
    <row r="61" customHeight="1" spans="1:10">
      <c r="A61" s="81">
        <f>E56</f>
        <v>10000</v>
      </c>
      <c r="B61" s="82"/>
      <c r="C61" s="82">
        <f>H56</f>
        <v>9894.95</v>
      </c>
      <c r="D61" s="82"/>
      <c r="E61" s="82">
        <f>F56</f>
        <v>9894.95</v>
      </c>
      <c r="F61" s="82"/>
      <c r="G61" s="82">
        <f>G56</f>
        <v>0</v>
      </c>
      <c r="H61" s="82"/>
      <c r="I61" s="83">
        <f>A61-C61</f>
        <v>105.049999999999</v>
      </c>
    </row>
  </sheetData>
  <mergeCells count="75">
    <mergeCell ref="C2:H2"/>
    <mergeCell ref="I3:J3"/>
    <mergeCell ref="C4:E4"/>
    <mergeCell ref="F4:I4"/>
    <mergeCell ref="A60:B60"/>
    <mergeCell ref="C60:D60"/>
    <mergeCell ref="E60:F60"/>
    <mergeCell ref="G60:H60"/>
    <mergeCell ref="A61:B61"/>
    <mergeCell ref="C61:D61"/>
    <mergeCell ref="E61:F61"/>
    <mergeCell ref="G61:H61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4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4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4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4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4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5"/>
  </mergeCells>
  <pageMargins left="0.7" right="0.7" top="0.75" bottom="0.75" header="0.3" footer="0.3"/>
  <pageSetup paperSize="9" scale="5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58</v>
      </c>
      <c r="E8" s="10"/>
      <c r="F8" s="11"/>
      <c r="G8" s="11"/>
      <c r="H8" s="10" t="s">
        <v>59</v>
      </c>
      <c r="I8" s="9"/>
      <c r="J8" s="11"/>
      <c r="K8" s="12"/>
    </row>
    <row r="9" ht="18.75" customHeight="1" spans="2:11">
      <c r="B9" s="8"/>
      <c r="C9" s="9"/>
      <c r="D9" s="10" t="s">
        <v>60</v>
      </c>
      <c r="E9" s="10"/>
      <c r="F9" s="11"/>
      <c r="G9" s="11"/>
      <c r="H9" s="10" t="s">
        <v>61</v>
      </c>
      <c r="I9" s="9"/>
      <c r="J9" s="11"/>
      <c r="K9" s="12"/>
    </row>
    <row r="10" ht="18.75" customHeight="1" spans="2:11">
      <c r="B10" s="8"/>
      <c r="C10" s="9"/>
      <c r="D10" s="10" t="s">
        <v>62</v>
      </c>
      <c r="E10" s="10"/>
      <c r="F10" s="11"/>
      <c r="G10" s="11"/>
      <c r="H10" s="10" t="s">
        <v>63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64</v>
      </c>
      <c r="E13" s="16" t="s">
        <v>65</v>
      </c>
      <c r="F13" s="17"/>
      <c r="G13" s="18" t="s">
        <v>66</v>
      </c>
      <c r="H13" s="17" t="s">
        <v>67</v>
      </c>
      <c r="I13" s="16" t="s">
        <v>68</v>
      </c>
      <c r="J13" s="17"/>
      <c r="K13" s="18" t="s">
        <v>69</v>
      </c>
    </row>
    <row r="14" ht="18" customHeight="1" spans="2:11">
      <c r="B14" s="19">
        <v>1</v>
      </c>
      <c r="C14" s="20"/>
      <c r="D14" s="21" t="s">
        <v>70</v>
      </c>
      <c r="E14" s="19" t="s">
        <v>71</v>
      </c>
      <c r="F14" s="20"/>
      <c r="G14" s="23">
        <v>0</v>
      </c>
      <c r="H14" s="23"/>
      <c r="I14" s="24"/>
      <c r="J14" s="25"/>
      <c r="K14" s="26" t="s">
        <v>72</v>
      </c>
    </row>
    <row r="15" ht="18" customHeight="1" spans="2:11">
      <c r="B15" s="19">
        <v>2</v>
      </c>
      <c r="C15" s="20"/>
      <c r="D15" s="27"/>
      <c r="E15" s="22" t="s">
        <v>73</v>
      </c>
      <c r="F15" s="22"/>
      <c r="G15" s="23">
        <v>0</v>
      </c>
      <c r="H15" s="23"/>
      <c r="I15" s="24"/>
      <c r="J15" s="25"/>
      <c r="K15" s="26" t="s">
        <v>74</v>
      </c>
    </row>
    <row r="16" ht="18" customHeight="1" spans="2:11">
      <c r="B16" s="19">
        <v>3</v>
      </c>
      <c r="C16" s="20"/>
      <c r="D16" s="27"/>
      <c r="E16" s="19" t="s">
        <v>75</v>
      </c>
      <c r="F16" s="20"/>
      <c r="G16" s="23">
        <v>0</v>
      </c>
      <c r="H16" s="23"/>
      <c r="I16" s="24"/>
      <c r="J16" s="25"/>
      <c r="K16" s="26" t="s">
        <v>76</v>
      </c>
    </row>
    <row r="17" ht="18" customHeight="1" spans="2:11">
      <c r="B17" s="19">
        <v>4</v>
      </c>
      <c r="C17" s="20"/>
      <c r="D17" s="27"/>
      <c r="E17" s="19" t="s">
        <v>77</v>
      </c>
      <c r="F17" s="20"/>
      <c r="G17" s="23">
        <v>0</v>
      </c>
      <c r="H17" s="23"/>
      <c r="I17" s="24"/>
      <c r="J17" s="25"/>
      <c r="K17" s="26" t="s">
        <v>78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51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67</v>
      </c>
      <c r="C24" s="18"/>
      <c r="D24" s="18"/>
      <c r="E24" s="18"/>
      <c r="F24" s="18"/>
      <c r="G24" s="18" t="s">
        <v>79</v>
      </c>
      <c r="H24" s="18"/>
      <c r="I24" s="18"/>
      <c r="J24" s="18"/>
      <c r="K24" s="18" t="s">
        <v>80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81</v>
      </c>
      <c r="C27" s="9"/>
      <c r="D27" s="9"/>
      <c r="E27" s="9"/>
      <c r="F27" s="9" t="s">
        <v>82</v>
      </c>
      <c r="G27" s="9" t="s">
        <v>83</v>
      </c>
      <c r="H27" s="9"/>
      <c r="I27" s="9"/>
      <c r="J27" s="9" t="s">
        <v>84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85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58</v>
      </c>
      <c r="E8" s="10"/>
      <c r="F8" s="11"/>
      <c r="G8" s="11"/>
      <c r="H8" s="10" t="s">
        <v>59</v>
      </c>
      <c r="I8" s="9"/>
      <c r="J8" s="11"/>
      <c r="K8" s="12"/>
    </row>
    <row r="9" ht="18.75" customHeight="1" spans="2:16">
      <c r="B9" s="8"/>
      <c r="C9" s="9"/>
      <c r="D9" s="10" t="s">
        <v>60</v>
      </c>
      <c r="E9" s="10"/>
      <c r="F9" s="11"/>
      <c r="G9" s="11"/>
      <c r="H9" s="10" t="s">
        <v>61</v>
      </c>
      <c r="I9" s="9"/>
      <c r="J9" s="11"/>
      <c r="K9" s="12"/>
    </row>
    <row r="10" ht="18.75" customHeight="1" spans="2:16">
      <c r="B10" s="8"/>
      <c r="C10" s="9"/>
      <c r="D10" s="10" t="s">
        <v>62</v>
      </c>
      <c r="E10" s="10"/>
      <c r="F10" s="11"/>
      <c r="G10" s="11"/>
      <c r="H10" s="10" t="s">
        <v>63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64</v>
      </c>
      <c r="E13" s="16" t="s">
        <v>65</v>
      </c>
      <c r="F13" s="17"/>
      <c r="G13" s="18" t="s">
        <v>66</v>
      </c>
      <c r="H13" s="17" t="s">
        <v>67</v>
      </c>
      <c r="I13" s="16" t="s">
        <v>68</v>
      </c>
      <c r="J13" s="17"/>
      <c r="K13" s="18" t="s">
        <v>69</v>
      </c>
    </row>
    <row r="14" ht="18" customHeight="1" spans="2:16">
      <c r="B14" s="19">
        <v>1</v>
      </c>
      <c r="C14" s="20"/>
      <c r="D14" s="21" t="s">
        <v>86</v>
      </c>
      <c r="E14" s="22" t="s">
        <v>73</v>
      </c>
      <c r="F14" s="22"/>
      <c r="G14" s="23">
        <v>0</v>
      </c>
      <c r="H14" s="23"/>
      <c r="I14" s="24"/>
      <c r="J14" s="25"/>
      <c r="K14" s="26" t="s">
        <v>87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88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87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51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67</v>
      </c>
      <c r="C24" s="18"/>
      <c r="D24" s="18"/>
      <c r="E24" s="18"/>
      <c r="F24" s="18"/>
      <c r="G24" s="18" t="s">
        <v>79</v>
      </c>
      <c r="H24" s="18"/>
      <c r="I24" s="18"/>
      <c r="J24" s="18"/>
      <c r="K24" s="18" t="s">
        <v>80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81</v>
      </c>
      <c r="C27" s="9"/>
      <c r="D27" s="9"/>
      <c r="E27" s="9"/>
      <c r="F27" s="9" t="s">
        <v>82</v>
      </c>
      <c r="G27" s="9" t="s">
        <v>83</v>
      </c>
      <c r="H27" s="9"/>
      <c r="I27" s="9"/>
      <c r="J27" s="9" t="s">
        <v>84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2026-02-11T09:18:42Z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79541FFEB73647529EEAE2F56097FB1C_13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