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费用参考" sheetId="1" r:id="rId1"/>
  </sheets>
  <calcPr calcId="144525"/>
</workbook>
</file>

<file path=xl/sharedStrings.xml><?xml version="1.0" encoding="utf-8"?>
<sst xmlns="http://schemas.openxmlformats.org/spreadsheetml/2006/main" count="148" uniqueCount="93">
  <si>
    <t>四川物流协会深圳香港考察费用结算</t>
  </si>
  <si>
    <t>Contact person：马可</t>
  </si>
  <si>
    <t>Prepared by：康辉集团北京国际会议展览有限公司上海分公司</t>
  </si>
  <si>
    <t>Event name：四川物流协会香港考察</t>
  </si>
  <si>
    <t>Event date：2023年 4月下旬</t>
  </si>
  <si>
    <t>Event venue: 广州深圳香港</t>
  </si>
  <si>
    <t>项目</t>
  </si>
  <si>
    <t>内容</t>
  </si>
  <si>
    <t>单价</t>
  </si>
  <si>
    <t>单位</t>
  </si>
  <si>
    <t>次数</t>
  </si>
  <si>
    <t>数量</t>
  </si>
  <si>
    <t>小计</t>
  </si>
  <si>
    <t>描述</t>
  </si>
  <si>
    <t>机票</t>
  </si>
  <si>
    <t>经济舱</t>
  </si>
  <si>
    <t>4.23  成都双流--深圳 
CA4325 16:30--19:05</t>
  </si>
  <si>
    <t>元/次</t>
  </si>
  <si>
    <t>退了胡玉东和赖麟鑫的机票，总机票数量已从原来26位减至24位</t>
  </si>
  <si>
    <t>机票重出费</t>
  </si>
  <si>
    <t>韩学-韩旭 退票重出</t>
  </si>
  <si>
    <t>韩学</t>
  </si>
  <si>
    <t>退票费</t>
  </si>
  <si>
    <t>胡玉东+赖麟鑫</t>
  </si>
  <si>
    <t>1200-720（退票费）=480元</t>
  </si>
  <si>
    <t>4.26  深圳--成都双流
3U8706 19:20--21:50</t>
  </si>
  <si>
    <t>改签（从26日3U 8706改到27日同航班）</t>
  </si>
  <si>
    <t>4.27  深圳--成都双流
3U8706 19:20--21:50</t>
  </si>
  <si>
    <t>李倩</t>
  </si>
  <si>
    <t>改签（从27日3U 8706改回26日同航班）</t>
  </si>
  <si>
    <t>经济舱（补差价）</t>
  </si>
  <si>
    <t>4.26  深圳--成都双流
CA4314 17:00--19:35</t>
  </si>
  <si>
    <t>代翔潇、王思俊、黄代强、吴东、刘嘉琦、张亚力6位原航班3U8706延误退票重出CA4314，每人补差价200元</t>
  </si>
  <si>
    <t xml:space="preserve">4.28  广州--成都双流
3U8736 17:15--19:40 </t>
  </si>
  <si>
    <t>新华文轩5位</t>
  </si>
  <si>
    <t>4.29  香港--成都天府
CA428 17:25--20:20</t>
  </si>
  <si>
    <t>胡玉东机票没出，他不参加了，已经减出来了</t>
  </si>
  <si>
    <t>韩学+赖麟鑫</t>
  </si>
  <si>
    <t>5.5  广州--成都双流
3U8736 17:15--19:40</t>
  </si>
  <si>
    <t>陈辉</t>
  </si>
  <si>
    <t>Total小计</t>
  </si>
  <si>
    <t>住宿</t>
  </si>
  <si>
    <t>房间</t>
  </si>
  <si>
    <t>广州南沙美居酒店</t>
  </si>
  <si>
    <t>元/间</t>
  </si>
  <si>
    <t>公务卡450元×3位×2晚</t>
  </si>
  <si>
    <t>深圳希尔顿惠庭酒店</t>
  </si>
  <si>
    <t>公务卡450元×1位×1晚</t>
  </si>
  <si>
    <t>香港愉景湾酒店</t>
  </si>
  <si>
    <t>餐饮</t>
  </si>
  <si>
    <t>用餐</t>
  </si>
  <si>
    <t>广州24日午餐</t>
  </si>
  <si>
    <t>24日晚餐有企业宴请</t>
  </si>
  <si>
    <t>广州25日午餐</t>
  </si>
  <si>
    <t>有4位领导外出用餐</t>
  </si>
  <si>
    <t>深圳25日晚餐+26日午餐</t>
  </si>
  <si>
    <t>有两位25日下午提前离开</t>
  </si>
  <si>
    <t>深圳26日晚餐</t>
  </si>
  <si>
    <t>除香港段人员，其余人下午结束直接赶去机场</t>
  </si>
  <si>
    <t>香港午餐（港式围餐）</t>
  </si>
  <si>
    <t>27日午餐</t>
  </si>
  <si>
    <t>28日+29日午餐，中午有香港代表一起用餐</t>
  </si>
  <si>
    <t>香港晚餐（餐补）</t>
  </si>
  <si>
    <t>2个晚餐餐补</t>
  </si>
  <si>
    <t>交通</t>
  </si>
  <si>
    <t>45座大巴</t>
  </si>
  <si>
    <t>深圳接机（深圳机场--广州南沙，第1天）</t>
  </si>
  <si>
    <t>广州一天（第2天全天）</t>
  </si>
  <si>
    <t>全程10小时，超时100元/小时</t>
  </si>
  <si>
    <t>广州--深圳南沙（第3天）</t>
  </si>
  <si>
    <t>深圳全天（第4天）</t>
  </si>
  <si>
    <t>全天10小时，超时100元/小时</t>
  </si>
  <si>
    <t>接关跨境车</t>
  </si>
  <si>
    <t>改为2辆商务车  深圳湾--香港酒店
（第4天晚）</t>
  </si>
  <si>
    <t>跨境车两地牌照的大巴只有49座，现改为2辆商务车</t>
  </si>
  <si>
    <t>28座大巴</t>
  </si>
  <si>
    <t>香港3天（第5、6、7全天）</t>
  </si>
  <si>
    <t>全天10小时，超时350元/小时</t>
  </si>
  <si>
    <t>28座大巴超公里</t>
  </si>
  <si>
    <t>香港4月27日（第5天）</t>
  </si>
  <si>
    <t>超公里400元/公里</t>
  </si>
  <si>
    <t>香港4月28日（第5天）</t>
  </si>
  <si>
    <t>其他</t>
  </si>
  <si>
    <t>深圳、广州导游</t>
  </si>
  <si>
    <t>第1天接送+第2、3、4全天</t>
  </si>
  <si>
    <t>元/天</t>
  </si>
  <si>
    <t>香港导游</t>
  </si>
  <si>
    <t>第5、6、7全天</t>
  </si>
  <si>
    <t>已减掉第4天晚上香港导游费用</t>
  </si>
  <si>
    <t>香港印花税</t>
  </si>
  <si>
    <t>元/人</t>
  </si>
  <si>
    <t>2023年开始收取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</si>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</sst>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华文细黑"/>
      <charset val="134"/>
    </font>
    <font>
      <sz val="11"/>
      <color rgb="FF000000"/>
      <name val="宋体"/>
      <charset val="134"/>
    </font>
    <font>
      <sz val="11"/>
      <color rgb="FFFFFFFF"/>
      <name val="华文细黑"/>
      <charset val="134"/>
    </font>
    <font>
      <sz val="10"/>
      <name val="等线"/>
      <charset val="134"/>
    </font>
    <font>
      <sz val="11"/>
      <color rgb="FFFFFFFF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C1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 style="thin">
        <color rgb="FFAAAAAA"/>
      </bottom>
      <diagonal/>
    </border>
    <border>
      <left/>
      <right/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2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6" borderId="26" applyNumberFormat="0" applyAlignment="0" applyProtection="0">
      <alignment vertical="center"/>
    </xf>
    <xf numFmtId="0" fontId="21" fillId="16" borderId="22" applyNumberFormat="0" applyAlignment="0" applyProtection="0">
      <alignment vertical="center"/>
    </xf>
    <xf numFmtId="0" fontId="22" fillId="17" borderId="2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0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right" vertical="center" wrapText="1"/>
    </xf>
    <xf numFmtId="1" fontId="3" fillId="4" borderId="13" xfId="0" applyNumberFormat="1" applyFont="1" applyFill="1" applyBorder="1" applyAlignment="1">
      <alignment horizontal="right" vertical="center" wrapText="1"/>
    </xf>
    <xf numFmtId="1" fontId="3" fillId="4" borderId="14" xfId="0" applyNumberFormat="1" applyFont="1" applyFill="1" applyBorder="1" applyAlignment="1">
      <alignment horizontal="right" vertical="center" wrapText="1"/>
    </xf>
    <xf numFmtId="1" fontId="3" fillId="4" borderId="10" xfId="0" applyNumberFormat="1" applyFont="1" applyFill="1" applyBorder="1" applyAlignment="1">
      <alignment horizontal="right" vertical="center" wrapText="1"/>
    </xf>
    <xf numFmtId="40" fontId="3" fillId="4" borderId="10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4" borderId="17" xfId="0" applyNumberFormat="1" applyFont="1" applyFill="1" applyBorder="1" applyAlignment="1">
      <alignment horizontal="right" vertical="center" wrapText="1"/>
    </xf>
    <xf numFmtId="1" fontId="3" fillId="4" borderId="6" xfId="0" applyNumberFormat="1" applyFont="1" applyFill="1" applyBorder="1" applyAlignment="1">
      <alignment horizontal="right" vertical="center" wrapText="1"/>
    </xf>
    <xf numFmtId="1" fontId="3" fillId="4" borderId="7" xfId="0" applyNumberFormat="1" applyFont="1" applyFill="1" applyBorder="1" applyAlignment="1">
      <alignment horizontal="right" vertical="center" wrapText="1"/>
    </xf>
    <xf numFmtId="40" fontId="3" fillId="4" borderId="7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58" fontId="3" fillId="2" borderId="4" xfId="0" applyNumberFormat="1" applyFont="1" applyFill="1" applyBorder="1" applyAlignment="1">
      <alignment horizontal="left" vertical="center" wrapText="1"/>
    </xf>
    <xf numFmtId="40" fontId="3" fillId="0" borderId="18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2" borderId="4" xfId="0" applyNumberFormat="1" applyFont="1" applyFill="1" applyBorder="1" applyAlignment="1">
      <alignment vertical="center" wrapText="1"/>
    </xf>
    <xf numFmtId="1" fontId="3" fillId="4" borderId="19" xfId="0" applyNumberFormat="1" applyFont="1" applyFill="1" applyBorder="1" applyAlignment="1">
      <alignment horizontal="right" vertical="center" wrapText="1"/>
    </xf>
    <xf numFmtId="1" fontId="3" fillId="4" borderId="20" xfId="0" applyNumberFormat="1" applyFont="1" applyFill="1" applyBorder="1" applyAlignment="1">
      <alignment horizontal="right" vertical="center" wrapText="1"/>
    </xf>
    <xf numFmtId="1" fontId="3" fillId="4" borderId="4" xfId="0" applyNumberFormat="1" applyFont="1" applyFill="1" applyBorder="1" applyAlignment="1">
      <alignment horizontal="right" vertical="center" wrapText="1"/>
    </xf>
    <xf numFmtId="40" fontId="3" fillId="4" borderId="4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1" fontId="4" fillId="3" borderId="19" xfId="0" applyNumberFormat="1" applyFont="1" applyFill="1" applyBorder="1" applyAlignment="1">
      <alignment horizontal="right" vertical="center" wrapText="1"/>
    </xf>
    <xf numFmtId="1" fontId="4" fillId="3" borderId="20" xfId="0" applyNumberFormat="1" applyFont="1" applyFill="1" applyBorder="1" applyAlignment="1">
      <alignment horizontal="right" vertical="center" wrapText="1"/>
    </xf>
    <xf numFmtId="1" fontId="4" fillId="3" borderId="4" xfId="0" applyNumberFormat="1" applyFont="1" applyFill="1" applyBorder="1" applyAlignment="1">
      <alignment horizontal="right" vertical="center" wrapText="1"/>
    </xf>
    <xf numFmtId="40" fontId="4" fillId="3" borderId="4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vertical="center" wrapText="1"/>
    </xf>
    <xf numFmtId="0" fontId="5" fillId="6" borderId="0" xfId="0" applyFont="1" applyFill="1">
      <alignment vertical="center"/>
    </xf>
    <xf numFmtId="1" fontId="3" fillId="4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3" fillId="2" borderId="9" xfId="0" applyNumberFormat="1" applyFont="1" applyFill="1" applyBorder="1" applyAlignment="1">
      <alignment horizontal="left" vertical="center" wrapText="1"/>
    </xf>
    <xf numFmtId="1" fontId="6" fillId="3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ysClr val="windowText" lastClr="000000"/>
      </a:dk1>
      <a:lt1>
        <a:sysClr val="window" lastClr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4"/>
  <sheetViews>
    <sheetView showGridLines="0" tabSelected="1" zoomScale="88" zoomScaleNormal="88" topLeftCell="A16" workbookViewId="0">
      <selection activeCell="I41" sqref="I41"/>
    </sheetView>
  </sheetViews>
  <sheetFormatPr defaultColWidth="8.12121212121212" defaultRowHeight="14.25" customHeight="1"/>
  <cols>
    <col min="1" max="1" width="7.81818181818182" style="1" customWidth="1"/>
    <col min="2" max="2" width="17.3560606060606" style="1" customWidth="1"/>
    <col min="3" max="3" width="24.6439393939394" style="1" customWidth="1"/>
    <col min="4" max="4" width="11" style="1" customWidth="1"/>
    <col min="5" max="5" width="10.3560606060606" style="1" customWidth="1"/>
    <col min="6" max="6" width="10" style="1" customWidth="1"/>
    <col min="7" max="7" width="11.1742424242424" style="1" customWidth="1"/>
    <col min="8" max="8" width="12.3560606060606" style="1" customWidth="1"/>
    <col min="9" max="9" width="21.3560606060606" style="1" customWidth="1"/>
    <col min="10" max="10" width="13.5833333333333" style="1" customWidth="1"/>
    <col min="11" max="40" width="7.81818181818182" style="1"/>
  </cols>
  <sheetData>
    <row r="1" ht="18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.75" customHeight="1" spans="1:9">
      <c r="A2" s="3" t="s">
        <v>1</v>
      </c>
      <c r="B2" s="4"/>
      <c r="C2" s="4"/>
      <c r="D2" s="4"/>
      <c r="E2" s="4"/>
      <c r="F2" s="4"/>
      <c r="G2" s="4"/>
      <c r="H2" s="4"/>
      <c r="I2" s="51"/>
    </row>
    <row r="3" ht="18.75" customHeight="1" spans="1:9">
      <c r="A3" s="3" t="s">
        <v>2</v>
      </c>
      <c r="B3" s="4"/>
      <c r="C3" s="4"/>
      <c r="D3" s="4"/>
      <c r="E3" s="4"/>
      <c r="F3" s="4"/>
      <c r="G3" s="4"/>
      <c r="H3" s="4"/>
      <c r="I3" s="51"/>
    </row>
    <row r="4" ht="18.75" customHeight="1" spans="1:9">
      <c r="A4" s="3" t="s">
        <v>3</v>
      </c>
      <c r="B4" s="4"/>
      <c r="C4" s="4"/>
      <c r="D4" s="4"/>
      <c r="E4" s="4"/>
      <c r="F4" s="4"/>
      <c r="G4" s="4"/>
      <c r="H4" s="4"/>
      <c r="I4" s="51"/>
    </row>
    <row r="5" ht="18.75" customHeight="1" spans="1:9">
      <c r="A5" s="3" t="s">
        <v>4</v>
      </c>
      <c r="B5" s="4"/>
      <c r="C5" s="4"/>
      <c r="D5" s="4"/>
      <c r="E5" s="4"/>
      <c r="F5" s="4"/>
      <c r="G5" s="4"/>
      <c r="H5" s="4"/>
      <c r="I5" s="51"/>
    </row>
    <row r="6" ht="18.75" customHeight="1" spans="1:9">
      <c r="A6" s="3" t="s">
        <v>5</v>
      </c>
      <c r="B6" s="4"/>
      <c r="C6" s="4"/>
      <c r="D6" s="4"/>
      <c r="E6" s="4"/>
      <c r="F6" s="4"/>
      <c r="G6" s="4"/>
      <c r="H6" s="4"/>
      <c r="I6" s="51"/>
    </row>
    <row r="7" ht="18.75" customHeight="1" spans="1:9">
      <c r="A7" s="5" t="s">
        <v>6</v>
      </c>
      <c r="B7" s="6" t="s">
        <v>7</v>
      </c>
      <c r="C7" s="7"/>
      <c r="D7" s="8" t="s">
        <v>8</v>
      </c>
      <c r="E7" s="8" t="s">
        <v>9</v>
      </c>
      <c r="F7" s="8" t="s">
        <v>10</v>
      </c>
      <c r="G7" s="8" t="s">
        <v>11</v>
      </c>
      <c r="H7" s="9" t="s">
        <v>12</v>
      </c>
      <c r="I7" s="8" t="s">
        <v>13</v>
      </c>
    </row>
    <row r="8" ht="43.25" customHeight="1" spans="1:9">
      <c r="A8" s="10" t="s">
        <v>14</v>
      </c>
      <c r="B8" s="11" t="s">
        <v>15</v>
      </c>
      <c r="C8" s="12" t="s">
        <v>16</v>
      </c>
      <c r="D8" s="13">
        <v>1200</v>
      </c>
      <c r="E8" s="14" t="s">
        <v>17</v>
      </c>
      <c r="F8" s="14">
        <v>1</v>
      </c>
      <c r="G8" s="14">
        <v>24</v>
      </c>
      <c r="H8" s="13">
        <f t="shared" ref="H8:H18" si="0">D8*F8*G8</f>
        <v>28800</v>
      </c>
      <c r="I8" s="52" t="s">
        <v>18</v>
      </c>
    </row>
    <row r="9" ht="43.25" customHeight="1" spans="1:9">
      <c r="A9" s="10"/>
      <c r="B9" s="15" t="s">
        <v>19</v>
      </c>
      <c r="C9" s="12" t="s">
        <v>20</v>
      </c>
      <c r="D9" s="13">
        <v>600</v>
      </c>
      <c r="E9" s="14" t="s">
        <v>17</v>
      </c>
      <c r="F9" s="14">
        <v>1</v>
      </c>
      <c r="G9" s="14">
        <v>1</v>
      </c>
      <c r="H9" s="13">
        <v>0</v>
      </c>
      <c r="I9" s="14" t="s">
        <v>21</v>
      </c>
    </row>
    <row r="10" ht="43.25" customHeight="1" spans="1:9">
      <c r="A10" s="10"/>
      <c r="B10" s="11" t="s">
        <v>22</v>
      </c>
      <c r="C10" s="16" t="s">
        <v>23</v>
      </c>
      <c r="D10" s="13">
        <v>720</v>
      </c>
      <c r="E10" s="14" t="s">
        <v>17</v>
      </c>
      <c r="F10" s="14">
        <v>1</v>
      </c>
      <c r="G10" s="14">
        <v>2</v>
      </c>
      <c r="H10" s="13">
        <f t="shared" si="0"/>
        <v>1440</v>
      </c>
      <c r="I10" s="20" t="s">
        <v>24</v>
      </c>
    </row>
    <row r="11" ht="43.25" customHeight="1" spans="1:9">
      <c r="A11" s="10"/>
      <c r="B11" s="17" t="s">
        <v>15</v>
      </c>
      <c r="C11" s="12" t="s">
        <v>25</v>
      </c>
      <c r="D11" s="13">
        <v>1550</v>
      </c>
      <c r="E11" s="14" t="s">
        <v>17</v>
      </c>
      <c r="F11" s="14">
        <v>1</v>
      </c>
      <c r="G11" s="14">
        <v>14</v>
      </c>
      <c r="H11" s="13">
        <f t="shared" si="0"/>
        <v>21700</v>
      </c>
      <c r="I11" s="20"/>
    </row>
    <row r="12" ht="43.25" customHeight="1" spans="1:9">
      <c r="A12" s="10"/>
      <c r="B12" s="11" t="s">
        <v>26</v>
      </c>
      <c r="C12" s="12" t="s">
        <v>27</v>
      </c>
      <c r="D12" s="13">
        <v>1204</v>
      </c>
      <c r="E12" s="14" t="s">
        <v>17</v>
      </c>
      <c r="F12" s="14">
        <v>1</v>
      </c>
      <c r="G12" s="14">
        <v>1</v>
      </c>
      <c r="H12" s="13">
        <f t="shared" si="0"/>
        <v>1204</v>
      </c>
      <c r="I12" s="20" t="s">
        <v>28</v>
      </c>
    </row>
    <row r="13" ht="43.25" customHeight="1" spans="1:9">
      <c r="A13" s="10"/>
      <c r="B13" s="11" t="s">
        <v>29</v>
      </c>
      <c r="C13" s="12" t="s">
        <v>25</v>
      </c>
      <c r="D13" s="13">
        <v>217</v>
      </c>
      <c r="E13" s="14" t="s">
        <v>17</v>
      </c>
      <c r="F13" s="14">
        <v>1</v>
      </c>
      <c r="G13" s="14">
        <v>1</v>
      </c>
      <c r="H13" s="13">
        <f t="shared" si="0"/>
        <v>217</v>
      </c>
      <c r="I13" s="20" t="s">
        <v>28</v>
      </c>
    </row>
    <row r="14" ht="57.6" spans="1:9">
      <c r="A14" s="10"/>
      <c r="B14" s="17" t="s">
        <v>30</v>
      </c>
      <c r="C14" s="12" t="s">
        <v>31</v>
      </c>
      <c r="D14" s="18">
        <v>200</v>
      </c>
      <c r="E14" s="14" t="s">
        <v>17</v>
      </c>
      <c r="F14" s="14">
        <v>1</v>
      </c>
      <c r="G14" s="14">
        <v>6</v>
      </c>
      <c r="H14" s="13">
        <f t="shared" si="0"/>
        <v>1200</v>
      </c>
      <c r="I14" s="20" t="s">
        <v>32</v>
      </c>
    </row>
    <row r="15" ht="43.25" customHeight="1" spans="1:9">
      <c r="A15" s="10"/>
      <c r="B15" s="11" t="s">
        <v>15</v>
      </c>
      <c r="C15" s="12" t="s">
        <v>33</v>
      </c>
      <c r="D15" s="18">
        <v>2200</v>
      </c>
      <c r="E15" s="14" t="s">
        <v>17</v>
      </c>
      <c r="F15" s="14">
        <v>1</v>
      </c>
      <c r="G15" s="14">
        <v>5</v>
      </c>
      <c r="H15" s="13">
        <f t="shared" si="0"/>
        <v>11000</v>
      </c>
      <c r="I15" s="20" t="s">
        <v>34</v>
      </c>
    </row>
    <row r="16" ht="43.25" customHeight="1" spans="1:9">
      <c r="A16" s="10"/>
      <c r="B16" s="11" t="s">
        <v>15</v>
      </c>
      <c r="C16" s="12" t="s">
        <v>35</v>
      </c>
      <c r="D16" s="18">
        <v>1850</v>
      </c>
      <c r="E16" s="14" t="s">
        <v>17</v>
      </c>
      <c r="F16" s="14">
        <v>1</v>
      </c>
      <c r="G16" s="14">
        <v>3</v>
      </c>
      <c r="H16" s="13">
        <f t="shared" si="0"/>
        <v>5550</v>
      </c>
      <c r="I16" s="53" t="s">
        <v>36</v>
      </c>
    </row>
    <row r="17" ht="43.25" customHeight="1" spans="1:9">
      <c r="A17" s="10"/>
      <c r="B17" s="11" t="s">
        <v>15</v>
      </c>
      <c r="C17" s="12" t="s">
        <v>35</v>
      </c>
      <c r="D17" s="18">
        <v>2600</v>
      </c>
      <c r="E17" s="14" t="s">
        <v>17</v>
      </c>
      <c r="F17" s="14">
        <v>1</v>
      </c>
      <c r="G17" s="14">
        <v>2</v>
      </c>
      <c r="H17" s="13">
        <f t="shared" si="0"/>
        <v>5200</v>
      </c>
      <c r="I17" s="20" t="s">
        <v>37</v>
      </c>
    </row>
    <row r="18" ht="43.25" customHeight="1" spans="1:9">
      <c r="A18" s="19"/>
      <c r="B18" s="17" t="s">
        <v>15</v>
      </c>
      <c r="C18" s="12" t="s">
        <v>38</v>
      </c>
      <c r="D18" s="18">
        <v>1250</v>
      </c>
      <c r="E18" s="14" t="s">
        <v>17</v>
      </c>
      <c r="F18" s="14">
        <v>1</v>
      </c>
      <c r="G18" s="14">
        <v>1</v>
      </c>
      <c r="H18" s="13">
        <f t="shared" si="0"/>
        <v>1250</v>
      </c>
      <c r="I18" s="20" t="s">
        <v>39</v>
      </c>
    </row>
    <row r="19" ht="18.75" customHeight="1" spans="1:9">
      <c r="A19" s="20"/>
      <c r="B19" s="21" t="s">
        <v>40</v>
      </c>
      <c r="C19" s="22"/>
      <c r="D19" s="22"/>
      <c r="E19" s="22"/>
      <c r="F19" s="23"/>
      <c r="G19" s="24"/>
      <c r="H19" s="25">
        <f>SUM(H8:H18)</f>
        <v>77561</v>
      </c>
      <c r="I19" s="54"/>
    </row>
    <row r="20" ht="30" customHeight="1" spans="1:10">
      <c r="A20" s="26" t="s">
        <v>41</v>
      </c>
      <c r="B20" s="14" t="s">
        <v>42</v>
      </c>
      <c r="C20" s="12" t="s">
        <v>43</v>
      </c>
      <c r="D20" s="13">
        <v>650</v>
      </c>
      <c r="E20" s="14" t="s">
        <v>44</v>
      </c>
      <c r="F20" s="14">
        <v>2</v>
      </c>
      <c r="G20" s="14">
        <v>21</v>
      </c>
      <c r="H20" s="13">
        <f t="shared" ref="H20:H24" si="1">D20*F20*G20</f>
        <v>27300</v>
      </c>
      <c r="I20" s="14"/>
      <c r="J20" s="55"/>
    </row>
    <row r="21" ht="30" customHeight="1" spans="1:10">
      <c r="A21" s="19"/>
      <c r="B21" s="14" t="s">
        <v>42</v>
      </c>
      <c r="C21" s="12" t="s">
        <v>43</v>
      </c>
      <c r="D21" s="13">
        <v>-450</v>
      </c>
      <c r="E21" s="14" t="s">
        <v>44</v>
      </c>
      <c r="F21" s="14">
        <v>2</v>
      </c>
      <c r="G21" s="14">
        <v>3</v>
      </c>
      <c r="H21" s="13">
        <f t="shared" si="1"/>
        <v>-2700</v>
      </c>
      <c r="I21" s="14" t="s">
        <v>45</v>
      </c>
      <c r="J21" s="55"/>
    </row>
    <row r="22" ht="30" customHeight="1" spans="1:10">
      <c r="A22" s="19"/>
      <c r="B22" s="14" t="s">
        <v>42</v>
      </c>
      <c r="C22" s="12" t="s">
        <v>46</v>
      </c>
      <c r="D22" s="13">
        <v>800</v>
      </c>
      <c r="E22" s="14" t="s">
        <v>44</v>
      </c>
      <c r="F22" s="14">
        <v>1</v>
      </c>
      <c r="G22" s="14">
        <v>19</v>
      </c>
      <c r="H22" s="13">
        <f t="shared" si="1"/>
        <v>15200</v>
      </c>
      <c r="I22" s="14"/>
      <c r="J22" s="55"/>
    </row>
    <row r="23" ht="30" customHeight="1" spans="1:10">
      <c r="A23" s="19"/>
      <c r="B23" s="14" t="s">
        <v>42</v>
      </c>
      <c r="C23" s="12" t="s">
        <v>46</v>
      </c>
      <c r="D23" s="13">
        <v>-450</v>
      </c>
      <c r="E23" s="14" t="s">
        <v>44</v>
      </c>
      <c r="F23" s="14">
        <v>1</v>
      </c>
      <c r="G23" s="14">
        <v>1</v>
      </c>
      <c r="H23" s="13">
        <f t="shared" si="1"/>
        <v>-450</v>
      </c>
      <c r="I23" s="14" t="s">
        <v>47</v>
      </c>
      <c r="J23" s="56"/>
    </row>
    <row r="24" ht="30" customHeight="1" spans="1:10">
      <c r="A24" s="19"/>
      <c r="B24" s="14" t="s">
        <v>42</v>
      </c>
      <c r="C24" s="12" t="s">
        <v>48</v>
      </c>
      <c r="D24" s="27">
        <v>1250</v>
      </c>
      <c r="E24" s="11" t="s">
        <v>44</v>
      </c>
      <c r="F24" s="11">
        <v>3</v>
      </c>
      <c r="G24" s="11">
        <v>7</v>
      </c>
      <c r="H24" s="13">
        <f t="shared" si="1"/>
        <v>26250</v>
      </c>
      <c r="I24" s="14"/>
      <c r="J24" s="56"/>
    </row>
    <row r="25" ht="18.75" customHeight="1" spans="1:9">
      <c r="A25" s="28"/>
      <c r="B25" s="21" t="s">
        <v>40</v>
      </c>
      <c r="C25" s="29"/>
      <c r="D25" s="29"/>
      <c r="E25" s="29"/>
      <c r="F25" s="30"/>
      <c r="G25" s="31"/>
      <c r="H25" s="32">
        <f>SUM(H20:H24)</f>
        <v>65600</v>
      </c>
      <c r="I25" s="57"/>
    </row>
    <row r="26" ht="26.35" customHeight="1" spans="1:10">
      <c r="A26" s="33" t="s">
        <v>49</v>
      </c>
      <c r="B26" s="15" t="s">
        <v>50</v>
      </c>
      <c r="C26" s="34" t="s">
        <v>51</v>
      </c>
      <c r="D26" s="35">
        <v>200</v>
      </c>
      <c r="E26" s="14" t="s">
        <v>17</v>
      </c>
      <c r="F26" s="11">
        <v>1</v>
      </c>
      <c r="G26" s="11">
        <v>28</v>
      </c>
      <c r="H26" s="13">
        <f t="shared" ref="H26:H32" si="2">D26*F26*G26</f>
        <v>5600</v>
      </c>
      <c r="I26" s="58" t="s">
        <v>52</v>
      </c>
      <c r="J26" s="55"/>
    </row>
    <row r="27" ht="26.35" customHeight="1" spans="1:10">
      <c r="A27" s="19"/>
      <c r="B27" s="36"/>
      <c r="C27" s="34" t="s">
        <v>53</v>
      </c>
      <c r="D27" s="35">
        <v>200</v>
      </c>
      <c r="E27" s="14" t="s">
        <v>17</v>
      </c>
      <c r="F27" s="11">
        <v>1</v>
      </c>
      <c r="G27" s="11">
        <v>25</v>
      </c>
      <c r="H27" s="13">
        <f t="shared" si="2"/>
        <v>5000</v>
      </c>
      <c r="I27" s="58" t="s">
        <v>54</v>
      </c>
      <c r="J27" s="56"/>
    </row>
    <row r="28" ht="26.35" customHeight="1" spans="1:10">
      <c r="A28" s="19"/>
      <c r="B28" s="36"/>
      <c r="C28" s="34" t="s">
        <v>55</v>
      </c>
      <c r="D28" s="35">
        <v>200</v>
      </c>
      <c r="E28" s="14" t="s">
        <v>17</v>
      </c>
      <c r="F28" s="11">
        <v>2</v>
      </c>
      <c r="G28" s="11">
        <v>28</v>
      </c>
      <c r="H28" s="13">
        <f t="shared" si="2"/>
        <v>11200</v>
      </c>
      <c r="I28" s="58" t="s">
        <v>56</v>
      </c>
      <c r="J28" s="56"/>
    </row>
    <row r="29" ht="26.35" customHeight="1" spans="1:10">
      <c r="A29" s="19"/>
      <c r="B29" s="36"/>
      <c r="C29" s="34" t="s">
        <v>57</v>
      </c>
      <c r="D29" s="35">
        <v>200</v>
      </c>
      <c r="E29" s="14" t="s">
        <v>17</v>
      </c>
      <c r="F29" s="11">
        <v>1</v>
      </c>
      <c r="G29" s="11">
        <v>7</v>
      </c>
      <c r="H29" s="13">
        <f t="shared" si="2"/>
        <v>1400</v>
      </c>
      <c r="I29" s="58" t="s">
        <v>58</v>
      </c>
      <c r="J29" s="56"/>
    </row>
    <row r="30" ht="26.35" customHeight="1" spans="1:10">
      <c r="A30" s="19"/>
      <c r="B30" s="36"/>
      <c r="C30" s="37" t="s">
        <v>59</v>
      </c>
      <c r="D30" s="13">
        <v>260</v>
      </c>
      <c r="E30" s="20" t="s">
        <v>17</v>
      </c>
      <c r="F30" s="11">
        <v>1</v>
      </c>
      <c r="G30" s="11">
        <v>7</v>
      </c>
      <c r="H30" s="13">
        <f t="shared" ref="H30" si="3">D30*F30*G30</f>
        <v>1820</v>
      </c>
      <c r="I30" s="58" t="s">
        <v>60</v>
      </c>
      <c r="J30" s="56"/>
    </row>
    <row r="31" ht="26.35" customHeight="1" spans="1:10">
      <c r="A31" s="19"/>
      <c r="B31" s="36"/>
      <c r="C31" s="37" t="s">
        <v>59</v>
      </c>
      <c r="D31" s="13">
        <v>300</v>
      </c>
      <c r="E31" s="20" t="s">
        <v>17</v>
      </c>
      <c r="F31" s="11">
        <v>2</v>
      </c>
      <c r="G31" s="11">
        <v>8</v>
      </c>
      <c r="H31" s="13">
        <f t="shared" si="2"/>
        <v>4800</v>
      </c>
      <c r="I31" s="58" t="s">
        <v>61</v>
      </c>
      <c r="J31" s="56"/>
    </row>
    <row r="32" ht="26.35" customHeight="1" spans="1:10">
      <c r="A32" s="19"/>
      <c r="B32" s="38"/>
      <c r="C32" s="37" t="s">
        <v>62</v>
      </c>
      <c r="D32" s="13">
        <v>200</v>
      </c>
      <c r="E32" s="20" t="s">
        <v>17</v>
      </c>
      <c r="F32" s="11">
        <v>2</v>
      </c>
      <c r="G32" s="11">
        <v>7</v>
      </c>
      <c r="H32" s="13">
        <f t="shared" si="2"/>
        <v>2800</v>
      </c>
      <c r="I32" s="58" t="s">
        <v>63</v>
      </c>
      <c r="J32" s="56"/>
    </row>
    <row r="33" ht="18.75" customHeight="1" spans="1:9">
      <c r="A33" s="20"/>
      <c r="B33" s="21" t="s">
        <v>40</v>
      </c>
      <c r="C33" s="22"/>
      <c r="D33" s="22"/>
      <c r="E33" s="22"/>
      <c r="F33" s="23"/>
      <c r="G33" s="24"/>
      <c r="H33" s="25">
        <f>SUM(H26:H32)</f>
        <v>32620</v>
      </c>
      <c r="I33" s="54"/>
    </row>
    <row r="34" ht="30.85" customHeight="1" spans="1:9">
      <c r="A34" s="19" t="s">
        <v>64</v>
      </c>
      <c r="B34" s="14" t="s">
        <v>65</v>
      </c>
      <c r="C34" s="39" t="s">
        <v>66</v>
      </c>
      <c r="D34" s="27">
        <v>2000</v>
      </c>
      <c r="E34" s="14" t="s">
        <v>17</v>
      </c>
      <c r="F34" s="11">
        <v>1</v>
      </c>
      <c r="G34" s="11">
        <v>1</v>
      </c>
      <c r="H34" s="13">
        <f t="shared" ref="H34:H37" si="4">D34*F34*G34</f>
        <v>2000</v>
      </c>
      <c r="I34" s="59"/>
    </row>
    <row r="35" ht="30.85" customHeight="1" spans="1:9">
      <c r="A35" s="19"/>
      <c r="B35" s="14" t="s">
        <v>65</v>
      </c>
      <c r="C35" s="39" t="s">
        <v>67</v>
      </c>
      <c r="D35" s="27">
        <v>3000</v>
      </c>
      <c r="E35" s="14" t="s">
        <v>17</v>
      </c>
      <c r="F35" s="11">
        <v>1</v>
      </c>
      <c r="G35" s="11">
        <v>1</v>
      </c>
      <c r="H35" s="13">
        <f t="shared" si="4"/>
        <v>3000</v>
      </c>
      <c r="I35" s="59" t="s">
        <v>68</v>
      </c>
    </row>
    <row r="36" ht="30.85" customHeight="1" spans="1:9">
      <c r="A36" s="19"/>
      <c r="B36" s="14" t="s">
        <v>65</v>
      </c>
      <c r="C36" s="39" t="s">
        <v>69</v>
      </c>
      <c r="D36" s="27">
        <v>3300</v>
      </c>
      <c r="E36" s="14" t="s">
        <v>17</v>
      </c>
      <c r="F36" s="11">
        <v>1</v>
      </c>
      <c r="G36" s="11">
        <v>1</v>
      </c>
      <c r="H36" s="13">
        <f t="shared" si="4"/>
        <v>3300</v>
      </c>
      <c r="I36" s="59" t="s">
        <v>68</v>
      </c>
    </row>
    <row r="37" ht="30.85" customHeight="1" spans="1:9">
      <c r="A37" s="19"/>
      <c r="B37" s="14" t="s">
        <v>65</v>
      </c>
      <c r="C37" s="39" t="s">
        <v>70</v>
      </c>
      <c r="D37" s="27">
        <v>3000</v>
      </c>
      <c r="E37" s="14" t="s">
        <v>17</v>
      </c>
      <c r="F37" s="11">
        <v>1</v>
      </c>
      <c r="G37" s="11">
        <v>1</v>
      </c>
      <c r="H37" s="13">
        <f t="shared" si="4"/>
        <v>3000</v>
      </c>
      <c r="I37" s="59" t="s">
        <v>71</v>
      </c>
    </row>
    <row r="38" ht="43.2" spans="1:9">
      <c r="A38" s="19"/>
      <c r="B38" s="11" t="s">
        <v>72</v>
      </c>
      <c r="C38" s="40" t="s">
        <v>73</v>
      </c>
      <c r="D38" s="27">
        <v>3000</v>
      </c>
      <c r="E38" s="11" t="s">
        <v>17</v>
      </c>
      <c r="F38" s="11">
        <v>1</v>
      </c>
      <c r="G38" s="11">
        <v>1</v>
      </c>
      <c r="H38" s="27">
        <f>G38*F38*D38</f>
        <v>3000</v>
      </c>
      <c r="I38" s="59" t="s">
        <v>74</v>
      </c>
    </row>
    <row r="39" ht="30.85" customHeight="1" spans="1:9">
      <c r="A39" s="19"/>
      <c r="B39" s="14" t="s">
        <v>75</v>
      </c>
      <c r="C39" s="39" t="s">
        <v>76</v>
      </c>
      <c r="D39" s="27">
        <v>6500</v>
      </c>
      <c r="E39" s="14" t="s">
        <v>17</v>
      </c>
      <c r="F39" s="11">
        <v>3</v>
      </c>
      <c r="G39" s="11">
        <v>1</v>
      </c>
      <c r="H39" s="13">
        <f>D39*F39*G39</f>
        <v>19500</v>
      </c>
      <c r="I39" s="59" t="s">
        <v>77</v>
      </c>
    </row>
    <row r="40" ht="30.85" customHeight="1" spans="1:9">
      <c r="A40" s="19"/>
      <c r="B40" s="14" t="s">
        <v>78</v>
      </c>
      <c r="C40" s="39" t="s">
        <v>79</v>
      </c>
      <c r="D40" s="27">
        <v>400</v>
      </c>
      <c r="E40" s="14" t="s">
        <v>17</v>
      </c>
      <c r="F40" s="11">
        <v>1</v>
      </c>
      <c r="G40" s="11">
        <v>2</v>
      </c>
      <c r="H40" s="13">
        <f>D40*F40*G40</f>
        <v>800</v>
      </c>
      <c r="I40" s="59" t="s">
        <v>80</v>
      </c>
    </row>
    <row r="41" ht="30.85" customHeight="1" spans="1:9">
      <c r="A41" s="19"/>
      <c r="B41" s="14" t="s">
        <v>78</v>
      </c>
      <c r="C41" s="39" t="s">
        <v>81</v>
      </c>
      <c r="D41" s="27">
        <v>400</v>
      </c>
      <c r="E41" s="14" t="s">
        <v>17</v>
      </c>
      <c r="F41" s="11">
        <v>1</v>
      </c>
      <c r="G41" s="11">
        <v>2</v>
      </c>
      <c r="H41" s="13">
        <f>D41*F41*G41</f>
        <v>800</v>
      </c>
      <c r="I41" s="59" t="s">
        <v>80</v>
      </c>
    </row>
    <row r="42" ht="18.75" customHeight="1" spans="1:9">
      <c r="A42" s="20"/>
      <c r="B42" s="21" t="s">
        <v>40</v>
      </c>
      <c r="C42" s="41"/>
      <c r="D42" s="41"/>
      <c r="E42" s="41"/>
      <c r="F42" s="42"/>
      <c r="G42" s="43"/>
      <c r="H42" s="44">
        <f>SUM(H34:H41)</f>
        <v>35400</v>
      </c>
      <c r="I42" s="57"/>
    </row>
    <row r="43" ht="18.75" customHeight="1" spans="1:9">
      <c r="A43" s="33" t="s">
        <v>82</v>
      </c>
      <c r="B43" s="11" t="s">
        <v>83</v>
      </c>
      <c r="C43" s="37" t="s">
        <v>84</v>
      </c>
      <c r="D43" s="27">
        <v>650</v>
      </c>
      <c r="E43" s="11" t="s">
        <v>85</v>
      </c>
      <c r="F43" s="11">
        <v>4</v>
      </c>
      <c r="G43" s="11">
        <v>1</v>
      </c>
      <c r="H43" s="27">
        <f>G43*F43*D43</f>
        <v>2600</v>
      </c>
      <c r="I43" s="11"/>
    </row>
    <row r="44" ht="18.75" customHeight="1" spans="1:9">
      <c r="A44" s="19"/>
      <c r="B44" s="11" t="s">
        <v>86</v>
      </c>
      <c r="C44" s="37" t="s">
        <v>87</v>
      </c>
      <c r="D44" s="27">
        <v>1800</v>
      </c>
      <c r="E44" s="11" t="s">
        <v>85</v>
      </c>
      <c r="F44" s="11">
        <v>3</v>
      </c>
      <c r="G44" s="11">
        <v>1</v>
      </c>
      <c r="H44" s="27">
        <f>G44*F44*D44</f>
        <v>5400</v>
      </c>
      <c r="I44" s="11" t="s">
        <v>88</v>
      </c>
    </row>
    <row r="45" ht="18.75" customHeight="1" spans="1:9">
      <c r="A45" s="19"/>
      <c r="B45" s="14" t="s">
        <v>89</v>
      </c>
      <c r="C45" s="39"/>
      <c r="D45" s="27">
        <v>4</v>
      </c>
      <c r="E45" s="14" t="s">
        <v>90</v>
      </c>
      <c r="F45" s="11">
        <v>1</v>
      </c>
      <c r="G45" s="11">
        <v>7</v>
      </c>
      <c r="H45" s="13">
        <f>D45*F45*G45</f>
        <v>28</v>
      </c>
      <c r="I45" s="58" t="s">
        <v>91</v>
      </c>
    </row>
    <row r="46" ht="18.75" customHeight="1" spans="1:9">
      <c r="A46" s="20"/>
      <c r="B46" s="21" t="s">
        <v>40</v>
      </c>
      <c r="C46" s="41"/>
      <c r="D46" s="41"/>
      <c r="E46" s="41"/>
      <c r="F46" s="42"/>
      <c r="G46" s="43"/>
      <c r="H46" s="44">
        <f>SUM(H43:H45)</f>
        <v>8028</v>
      </c>
      <c r="I46" s="57"/>
    </row>
    <row r="47" ht="18.75" customHeight="1" spans="1:9">
      <c r="A47" s="45" t="s">
        <v>92</v>
      </c>
      <c r="B47" s="46"/>
      <c r="C47" s="46"/>
      <c r="D47" s="46"/>
      <c r="E47" s="46"/>
      <c r="F47" s="47"/>
      <c r="G47" s="48"/>
      <c r="H47" s="49">
        <f>H19+H25+H33+H42+H46</f>
        <v>219209</v>
      </c>
      <c r="I47" s="60"/>
    </row>
    <row r="51" customHeight="1" spans="8:8">
      <c r="H51" s="50"/>
    </row>
    <row r="54" customHeight="1" spans="8:8">
      <c r="H54" s="50"/>
    </row>
  </sheetData>
  <mergeCells count="21">
    <mergeCell ref="A1:I1"/>
    <mergeCell ref="A2:I2"/>
    <mergeCell ref="A3:I3"/>
    <mergeCell ref="A4:I4"/>
    <mergeCell ref="A5:I5"/>
    <mergeCell ref="A6:I6"/>
    <mergeCell ref="B7:C7"/>
    <mergeCell ref="B19:F19"/>
    <mergeCell ref="B25:F25"/>
    <mergeCell ref="B33:F33"/>
    <mergeCell ref="B42:F42"/>
    <mergeCell ref="B46:F46"/>
    <mergeCell ref="A47:F47"/>
    <mergeCell ref="A8:A19"/>
    <mergeCell ref="A20:A25"/>
    <mergeCell ref="A26:A33"/>
    <mergeCell ref="A34:A42"/>
    <mergeCell ref="A43:A46"/>
    <mergeCell ref="B26:B32"/>
    <mergeCell ref="J20:J24"/>
    <mergeCell ref="J26:J3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马可</cp:lastModifiedBy>
  <dcterms:created xsi:type="dcterms:W3CDTF">2006-09-16T00:00:00Z</dcterms:created>
  <dcterms:modified xsi:type="dcterms:W3CDTF">2023-05-08T07:09:07Z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F0A6C008259A496CAEA38C33C02E0E51_13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false</vt:bool>
  </property>
</Properties>
</file>