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<sst xmlns="http://schemas.openxmlformats.org/spreadsheetml/2006/main" count="123" uniqueCount="98">
  <si>
    <t>【借款报销单】</t>
  </si>
  <si>
    <t>团号：HMJB-240201-XSY480</t>
  </si>
  <si>
    <t>会议日期：11月26-27日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</si>
  <si>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</si>
  <si>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</si>
  <si>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</si>
  <si>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</si>
  <si>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</si>
  <si>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</si>
  <si>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</si>
  <si>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</si>
  <si>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</si>
  <si>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</si>
  <si>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</si>
  <si>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</si>
  <si>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</si>
  <si>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</si>
  <si>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</si>
  <si>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</si>
  <si>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</si>
  <si>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</si>
  <si>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</si>
  <si>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</si>
  <si>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</si>
  <si>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</si>
  <si>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 xml:space="preserve">1.27 红酒 </t>
  </si>
  <si>
    <t>需提供刷卡联、菜单（小票）</t>
  </si>
  <si>
    <t>1.27 午餐 粤界</t>
  </si>
  <si>
    <t>1.27 晚餐 粤界</t>
  </si>
  <si>
    <t>1.27 晚餐</t>
  </si>
  <si>
    <t>活动餐费合计</t>
  </si>
  <si>
    <t>现地采买费用</t>
  </si>
  <si>
    <t>1.27 茶歇 茶歇工具</t>
  </si>
  <si>
    <t>量提供可用的原始发票，发票项目不可用的，且开票需要加收税点的可以不提供原始发票。网上交易均需提供交易截图。</t>
  </si>
  <si>
    <t>1.27 茶歇 湿巾</t>
  </si>
  <si>
    <t>1.27 茶歇 山姆茶歇蛋糕、水果</t>
  </si>
  <si>
    <t>1.27 茶歇 星巴克</t>
  </si>
  <si>
    <t>1.28 快递费 邮寄账单</t>
  </si>
  <si>
    <t>1.27 会场 鲜花</t>
  </si>
  <si>
    <t>1.27  接机牌打印尽</t>
  </si>
  <si>
    <t>现地采买费用合计</t>
  </si>
  <si>
    <t>第三方人工工资</t>
  </si>
  <si>
    <t>接机人员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</si>
  <si>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</si>
  <si>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</si>
  <si>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</si>
  <si>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</si>
  <si>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</si>
  <si>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</si>
  <si>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</si>
  <si>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</si>
  <si>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</si>
  <si>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</si>
  <si>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</si>
  <si>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</si>
  <si>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</si>
  <si>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</si>
  <si>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</si>
  <si>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</si>
  <si>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</si>
  <si>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</si>
  <si>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</si>
  <si>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</si>
  <si>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</si>
  <si>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</si>
  <si>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</si>
  <si>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</si>
  <si>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</si>
  <si>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</si>
  <si>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</si>
  <si>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北京</t>
  </si>
  <si>
    <t>部门:</t>
  </si>
  <si>
    <t>会奖业务2组</t>
  </si>
  <si>
    <t>发生日期:</t>
  </si>
  <si>
    <t>1月26-27日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</si>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</sst>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topLeftCell="A49" workbookViewId="0">
      <selection activeCell="N72" sqref="N72"/>
    </sheetView>
  </sheetViews>
  <sheetFormatPr defaultColWidth="9" defaultRowHeight="21" customHeight="1"/>
  <cols>
    <col min="1" max="1" width="9" style="59"/>
    <col min="2" max="2" width="16.7314814814815" customWidth="1"/>
    <col min="3" max="3" width="13" style="60" customWidth="1"/>
    <col min="4" max="4" width="9" style="59"/>
    <col min="5" max="5" width="13" style="59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69">
        <v>1</v>
      </c>
      <c r="E8" s="71">
        <f>C8*D8</f>
        <v>0</v>
      </c>
      <c r="F8" s="72"/>
      <c r="G8" s="72">
        <v>0</v>
      </c>
      <c r="H8" s="72">
        <f>F8+G8</f>
        <v>0</v>
      </c>
      <c r="I8" s="87"/>
      <c r="J8" s="88" t="s">
        <v>16</v>
      </c>
    </row>
    <row r="9" customHeight="1" spans="1:10">
      <c r="A9" s="69"/>
      <c r="B9" s="70"/>
      <c r="C9" s="71"/>
      <c r="D9" s="69"/>
      <c r="E9" s="71"/>
      <c r="F9" s="72">
        <v>0</v>
      </c>
      <c r="G9" s="72">
        <v>0</v>
      </c>
      <c r="H9" s="72">
        <f>F9+G9</f>
        <v>0</v>
      </c>
      <c r="I9" s="87"/>
      <c r="J9" s="89"/>
    </row>
    <row r="10" customHeight="1" spans="1:10">
      <c r="A10" s="69"/>
      <c r="B10" s="70"/>
      <c r="C10" s="71"/>
      <c r="D10" s="69"/>
      <c r="E10" s="71"/>
      <c r="F10" s="72">
        <v>0</v>
      </c>
      <c r="G10" s="72">
        <v>0</v>
      </c>
      <c r="H10" s="72">
        <f>F10+G10</f>
        <v>0</v>
      </c>
      <c r="I10" s="87"/>
      <c r="J10" s="89"/>
    </row>
    <row r="11" customHeight="1" spans="1:10">
      <c r="A11" s="69"/>
      <c r="B11" s="70"/>
      <c r="C11" s="71"/>
      <c r="D11" s="69"/>
      <c r="E11" s="71"/>
      <c r="F11" s="72">
        <v>0</v>
      </c>
      <c r="G11" s="72">
        <v>0</v>
      </c>
      <c r="H11" s="72">
        <f>F11+G11</f>
        <v>0</v>
      </c>
      <c r="I11" s="87"/>
      <c r="J11" s="89"/>
    </row>
    <row r="12" customHeight="1" spans="1:10">
      <c r="A12" s="69"/>
      <c r="B12" s="70"/>
      <c r="C12" s="71"/>
      <c r="D12" s="69"/>
      <c r="E12" s="71"/>
      <c r="F12" s="72">
        <v>0</v>
      </c>
      <c r="G12" s="72">
        <v>0</v>
      </c>
      <c r="H12" s="72">
        <f>F12+G12</f>
        <v>0</v>
      </c>
      <c r="I12" s="87"/>
      <c r="J12" s="89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1</v>
      </c>
      <c r="E13" s="75">
        <f>SUM(E8)</f>
        <v>0</v>
      </c>
      <c r="F13" s="76">
        <f>SUM(F8:F12)</f>
        <v>0</v>
      </c>
      <c r="G13" s="76">
        <f t="shared" ref="G13:H13" si="0">SUM(G8:G12)</f>
        <v>0</v>
      </c>
      <c r="H13" s="76">
        <f t="shared" si="0"/>
        <v>0</v>
      </c>
      <c r="I13" s="90"/>
      <c r="J13" s="91"/>
    </row>
    <row r="14" customHeight="1" spans="1:10">
      <c r="A14" s="77">
        <v>2</v>
      </c>
      <c r="B14" s="78" t="s">
        <v>18</v>
      </c>
      <c r="C14" s="79">
        <v>0</v>
      </c>
      <c r="D14" s="77">
        <v>1</v>
      </c>
      <c r="E14" s="79">
        <f>C14*D14</f>
        <v>0</v>
      </c>
      <c r="F14" s="72">
        <v>0</v>
      </c>
      <c r="G14" s="72">
        <v>0</v>
      </c>
      <c r="H14" s="72">
        <f>F14+G14</f>
        <v>0</v>
      </c>
      <c r="I14" s="87"/>
      <c r="J14" s="88" t="s">
        <v>19</v>
      </c>
    </row>
    <row r="15" customHeight="1" spans="1:10">
      <c r="A15" s="80"/>
      <c r="B15" s="81"/>
      <c r="C15" s="82"/>
      <c r="D15" s="80"/>
      <c r="E15" s="82"/>
      <c r="F15" s="72">
        <v>0</v>
      </c>
      <c r="G15" s="72">
        <v>0</v>
      </c>
      <c r="H15" s="72">
        <f t="shared" ref="H15" si="1">F15+G15</f>
        <v>0</v>
      </c>
      <c r="I15" s="87"/>
      <c r="J15" s="89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1</v>
      </c>
      <c r="E16" s="75">
        <f>SUM(E14)</f>
        <v>0</v>
      </c>
      <c r="F16" s="76">
        <f>SUM(F14:F15)</f>
        <v>0</v>
      </c>
      <c r="G16" s="76">
        <f>SUM(G14:G15)</f>
        <v>0</v>
      </c>
      <c r="H16" s="76">
        <f>SUM(H14:H15)</f>
        <v>0</v>
      </c>
      <c r="I16" s="90"/>
      <c r="J16" s="91"/>
    </row>
    <row r="17" customHeight="1" spans="1:10">
      <c r="A17" s="69">
        <v>3</v>
      </c>
      <c r="B17" s="70" t="s">
        <v>21</v>
      </c>
      <c r="C17" s="71">
        <v>0</v>
      </c>
      <c r="D17" s="69"/>
      <c r="E17" s="71">
        <f>C17*D17</f>
        <v>0</v>
      </c>
      <c r="F17" s="72">
        <v>0</v>
      </c>
      <c r="G17" s="72">
        <v>0</v>
      </c>
      <c r="H17" s="72">
        <f>F17+G17</f>
        <v>0</v>
      </c>
      <c r="I17" s="87"/>
      <c r="J17" s="92" t="s">
        <v>22</v>
      </c>
    </row>
    <row r="18" customHeight="1" spans="1:10">
      <c r="A18" s="69"/>
      <c r="B18" s="70"/>
      <c r="C18" s="71"/>
      <c r="D18" s="69"/>
      <c r="E18" s="71"/>
      <c r="F18" s="72">
        <v>0</v>
      </c>
      <c r="G18" s="72">
        <v>0</v>
      </c>
      <c r="H18" s="72">
        <f>F18+G18</f>
        <v>0</v>
      </c>
      <c r="I18" s="87"/>
      <c r="J18" s="93"/>
    </row>
    <row r="19" customHeight="1" spans="1:10">
      <c r="A19" s="69"/>
      <c r="B19" s="70"/>
      <c r="C19" s="71"/>
      <c r="D19" s="69"/>
      <c r="E19" s="71"/>
      <c r="F19" s="72">
        <v>0</v>
      </c>
      <c r="G19" s="72">
        <v>0</v>
      </c>
      <c r="H19" s="72">
        <f>F19+G19</f>
        <v>0</v>
      </c>
      <c r="I19" s="87"/>
      <c r="J19" s="93"/>
    </row>
    <row r="20" customHeight="1" spans="1:10">
      <c r="A20" s="69"/>
      <c r="B20" s="70"/>
      <c r="C20" s="71"/>
      <c r="D20" s="69"/>
      <c r="E20" s="71"/>
      <c r="F20" s="72">
        <v>0</v>
      </c>
      <c r="G20" s="72">
        <v>0</v>
      </c>
      <c r="H20" s="72">
        <f>F20+G20</f>
        <v>0</v>
      </c>
      <c r="I20" s="87"/>
      <c r="J20" s="93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2">SUM(D17)</f>
        <v>0</v>
      </c>
      <c r="E21" s="75">
        <f t="shared" si="2"/>
        <v>0</v>
      </c>
      <c r="F21" s="76">
        <f>SUM(F17:F20)</f>
        <v>0</v>
      </c>
      <c r="G21" s="76">
        <f t="shared" ref="G21:H21" si="3">SUM(G17:G20)</f>
        <v>0</v>
      </c>
      <c r="H21" s="76">
        <f t="shared" si="3"/>
        <v>0</v>
      </c>
      <c r="I21" s="90"/>
      <c r="J21" s="94"/>
    </row>
    <row r="22" customHeight="1" spans="1:10">
      <c r="A22" s="69">
        <v>4</v>
      </c>
      <c r="B22" s="70" t="s">
        <v>24</v>
      </c>
      <c r="C22" s="71">
        <v>0</v>
      </c>
      <c r="D22" s="69">
        <v>1</v>
      </c>
      <c r="E22" s="71">
        <f>C22*D22</f>
        <v>0</v>
      </c>
      <c r="F22" s="72">
        <v>1187.9</v>
      </c>
      <c r="G22" s="72">
        <v>0</v>
      </c>
      <c r="H22" s="72">
        <f>F22+G22</f>
        <v>1187.9</v>
      </c>
      <c r="I22" s="95" t="s">
        <v>25</v>
      </c>
      <c r="J22" s="92" t="s">
        <v>26</v>
      </c>
    </row>
    <row r="23" customHeight="1" spans="1:10">
      <c r="A23" s="69"/>
      <c r="B23" s="70"/>
      <c r="C23" s="71"/>
      <c r="D23" s="69"/>
      <c r="E23" s="71"/>
      <c r="F23" s="72">
        <v>4772</v>
      </c>
      <c r="G23" s="72">
        <v>0</v>
      </c>
      <c r="H23" s="72">
        <f>F23+G23</f>
        <v>4772</v>
      </c>
      <c r="I23" s="95" t="s">
        <v>27</v>
      </c>
      <c r="J23" s="93"/>
    </row>
    <row r="24" customHeight="1" spans="1:10">
      <c r="A24" s="69"/>
      <c r="B24" s="70"/>
      <c r="C24" s="71"/>
      <c r="D24" s="69"/>
      <c r="E24" s="71"/>
      <c r="F24" s="72">
        <v>9486</v>
      </c>
      <c r="G24" s="72">
        <v>0</v>
      </c>
      <c r="H24" s="72">
        <f>F24+G24</f>
        <v>9486</v>
      </c>
      <c r="I24" s="95" t="s">
        <v>28</v>
      </c>
      <c r="J24" s="93"/>
    </row>
    <row r="25" customHeight="1" spans="1:10">
      <c r="A25" s="69"/>
      <c r="B25" s="70"/>
      <c r="C25" s="71"/>
      <c r="D25" s="69"/>
      <c r="E25" s="71"/>
      <c r="F25" s="72">
        <v>770</v>
      </c>
      <c r="G25" s="72">
        <v>0</v>
      </c>
      <c r="H25" s="72">
        <f>F25+G25</f>
        <v>770</v>
      </c>
      <c r="I25" s="87" t="s">
        <v>29</v>
      </c>
      <c r="J25" s="93"/>
    </row>
    <row r="26" s="58" customFormat="1" customHeight="1" spans="1:10">
      <c r="A26" s="73"/>
      <c r="B26" s="74" t="s">
        <v>30</v>
      </c>
      <c r="C26" s="75">
        <f>SUM(C22)</f>
        <v>0</v>
      </c>
      <c r="D26" s="75">
        <f t="shared" ref="D26:E26" si="4">SUM(D22)</f>
        <v>1</v>
      </c>
      <c r="E26" s="75">
        <f t="shared" si="4"/>
        <v>0</v>
      </c>
      <c r="F26" s="76">
        <f>SUM(F22:F25)</f>
        <v>16215.9</v>
      </c>
      <c r="G26" s="76">
        <f>SUM(G22:G25)</f>
        <v>0</v>
      </c>
      <c r="H26" s="76">
        <f>SUM(H22:H25)</f>
        <v>16215.9</v>
      </c>
      <c r="I26" s="90"/>
      <c r="J26" s="94"/>
    </row>
    <row r="27" customHeight="1" spans="1:10">
      <c r="A27" s="77">
        <v>5</v>
      </c>
      <c r="B27" s="78" t="s">
        <v>31</v>
      </c>
      <c r="C27" s="79">
        <v>0</v>
      </c>
      <c r="D27" s="77">
        <v>1</v>
      </c>
      <c r="E27" s="79">
        <f>C27*D27</f>
        <v>0</v>
      </c>
      <c r="F27" s="72">
        <v>27.8</v>
      </c>
      <c r="G27" s="72">
        <v>0</v>
      </c>
      <c r="H27" s="72">
        <f>F27+G27</f>
        <v>27.8</v>
      </c>
      <c r="I27" s="95" t="s">
        <v>32</v>
      </c>
      <c r="J27" s="88" t="s">
        <v>33</v>
      </c>
    </row>
    <row r="28" customHeight="1" spans="1:10">
      <c r="A28" s="83"/>
      <c r="B28" s="84"/>
      <c r="C28" s="85"/>
      <c r="D28" s="83"/>
      <c r="E28" s="85"/>
      <c r="F28" s="72">
        <v>73.2</v>
      </c>
      <c r="G28" s="72">
        <v>0</v>
      </c>
      <c r="H28" s="72">
        <f t="shared" ref="H28:H38" si="5">F28+G28</f>
        <v>73.2</v>
      </c>
      <c r="I28" s="95" t="s">
        <v>34</v>
      </c>
      <c r="J28" s="89"/>
    </row>
    <row r="29" customHeight="1" spans="1:10">
      <c r="A29" s="83"/>
      <c r="B29" s="84"/>
      <c r="C29" s="85"/>
      <c r="D29" s="83"/>
      <c r="E29" s="85"/>
      <c r="F29" s="72">
        <v>74.86</v>
      </c>
      <c r="G29" s="72">
        <v>0</v>
      </c>
      <c r="H29" s="72">
        <f t="shared" si="5"/>
        <v>74.86</v>
      </c>
      <c r="I29" s="95" t="s">
        <v>32</v>
      </c>
      <c r="J29" s="89"/>
    </row>
    <row r="30" customHeight="1" spans="1:10">
      <c r="A30" s="83"/>
      <c r="B30" s="84"/>
      <c r="C30" s="85"/>
      <c r="D30" s="83"/>
      <c r="E30" s="85"/>
      <c r="F30" s="72">
        <v>61</v>
      </c>
      <c r="G30" s="72">
        <v>0</v>
      </c>
      <c r="H30" s="72">
        <f t="shared" si="5"/>
        <v>61</v>
      </c>
      <c r="I30" s="95" t="s">
        <v>32</v>
      </c>
      <c r="J30" s="89"/>
    </row>
    <row r="31" customHeight="1" spans="1:10">
      <c r="A31" s="83"/>
      <c r="B31" s="84"/>
      <c r="C31" s="85"/>
      <c r="D31" s="83"/>
      <c r="E31" s="85"/>
      <c r="F31" s="72">
        <v>835.1</v>
      </c>
      <c r="G31" s="72">
        <v>0</v>
      </c>
      <c r="H31" s="72">
        <f t="shared" si="5"/>
        <v>835.1</v>
      </c>
      <c r="I31" s="95" t="s">
        <v>35</v>
      </c>
      <c r="J31" s="89"/>
    </row>
    <row r="32" customHeight="1" spans="1:10">
      <c r="A32" s="83"/>
      <c r="B32" s="84"/>
      <c r="C32" s="85"/>
      <c r="D32" s="83"/>
      <c r="E32" s="85"/>
      <c r="F32" s="72">
        <v>504</v>
      </c>
      <c r="G32" s="72">
        <v>0</v>
      </c>
      <c r="H32" s="72">
        <f t="shared" si="5"/>
        <v>504</v>
      </c>
      <c r="I32" s="95" t="s">
        <v>36</v>
      </c>
      <c r="J32" s="89"/>
    </row>
    <row r="33" customHeight="1" spans="1:10">
      <c r="A33" s="83"/>
      <c r="B33" s="84"/>
      <c r="C33" s="85"/>
      <c r="D33" s="83"/>
      <c r="E33" s="85"/>
      <c r="F33" s="72">
        <v>33</v>
      </c>
      <c r="G33" s="72">
        <v>0</v>
      </c>
      <c r="H33" s="72">
        <f t="shared" si="5"/>
        <v>33</v>
      </c>
      <c r="I33" s="95" t="s">
        <v>36</v>
      </c>
      <c r="J33" s="89"/>
    </row>
    <row r="34" customHeight="1" spans="1:10">
      <c r="A34" s="83"/>
      <c r="B34" s="84"/>
      <c r="C34" s="85"/>
      <c r="D34" s="83"/>
      <c r="E34" s="85"/>
      <c r="F34" s="72">
        <v>252</v>
      </c>
      <c r="G34" s="72">
        <v>0</v>
      </c>
      <c r="H34" s="72">
        <f t="shared" si="5"/>
        <v>252</v>
      </c>
      <c r="I34" s="95" t="s">
        <v>36</v>
      </c>
      <c r="J34" s="89"/>
    </row>
    <row r="35" customHeight="1" spans="1:10">
      <c r="A35" s="83"/>
      <c r="B35" s="84"/>
      <c r="C35" s="85"/>
      <c r="D35" s="83"/>
      <c r="E35" s="85"/>
      <c r="F35" s="72">
        <v>13</v>
      </c>
      <c r="G35" s="72">
        <v>0</v>
      </c>
      <c r="H35" s="72">
        <f t="shared" si="5"/>
        <v>13</v>
      </c>
      <c r="I35" s="95" t="s">
        <v>37</v>
      </c>
      <c r="J35" s="89"/>
    </row>
    <row r="36" customHeight="1" spans="1:10">
      <c r="A36" s="83"/>
      <c r="B36" s="84"/>
      <c r="C36" s="85"/>
      <c r="D36" s="83"/>
      <c r="E36" s="85"/>
      <c r="F36" s="72">
        <v>300</v>
      </c>
      <c r="G36" s="72">
        <v>0</v>
      </c>
      <c r="H36" s="72">
        <f t="shared" si="5"/>
        <v>300</v>
      </c>
      <c r="I36" s="95" t="s">
        <v>38</v>
      </c>
      <c r="J36" s="89"/>
    </row>
    <row r="37" customHeight="1" spans="1:10">
      <c r="A37" s="80"/>
      <c r="B37" s="81"/>
      <c r="C37" s="82"/>
      <c r="D37" s="80"/>
      <c r="E37" s="82"/>
      <c r="F37" s="72">
        <v>30</v>
      </c>
      <c r="G37" s="72">
        <v>0</v>
      </c>
      <c r="H37" s="72">
        <f t="shared" ref="H37" si="6">F37+G37</f>
        <v>30</v>
      </c>
      <c r="I37" s="87" t="s">
        <v>39</v>
      </c>
      <c r="J37" s="89"/>
    </row>
    <row r="38" s="58" customFormat="1" customHeight="1" spans="1:10">
      <c r="A38" s="73"/>
      <c r="B38" s="74" t="s">
        <v>40</v>
      </c>
      <c r="C38" s="75">
        <f>SUM(C27)</f>
        <v>0</v>
      </c>
      <c r="D38" s="75">
        <f t="shared" ref="D38:E38" si="7">SUM(D27)</f>
        <v>1</v>
      </c>
      <c r="E38" s="75">
        <f t="shared" si="7"/>
        <v>0</v>
      </c>
      <c r="F38" s="76">
        <f>SUM(F27:F37)</f>
        <v>2203.96</v>
      </c>
      <c r="G38" s="76">
        <f>SUM(G27:G37)</f>
        <v>0</v>
      </c>
      <c r="H38" s="76">
        <f>SUM(H27:H37)</f>
        <v>2203.96</v>
      </c>
      <c r="I38" s="90"/>
      <c r="J38" s="91"/>
    </row>
    <row r="39" customHeight="1" spans="1:10">
      <c r="A39" s="69">
        <v>6</v>
      </c>
      <c r="B39" s="70" t="s">
        <v>41</v>
      </c>
      <c r="C39" s="71">
        <v>0</v>
      </c>
      <c r="D39" s="69">
        <v>1</v>
      </c>
      <c r="E39" s="71">
        <f t="shared" ref="E37:E56" si="8">C39*D39</f>
        <v>0</v>
      </c>
      <c r="F39" s="72">
        <v>400</v>
      </c>
      <c r="G39" s="72">
        <v>0</v>
      </c>
      <c r="H39" s="72">
        <f t="shared" ref="H37:H54" si="9">F39+G39</f>
        <v>400</v>
      </c>
      <c r="I39" s="87" t="s">
        <v>42</v>
      </c>
      <c r="J39" s="88" t="s">
        <v>43</v>
      </c>
    </row>
    <row r="40" customHeight="1" spans="1:10">
      <c r="A40" s="69"/>
      <c r="B40" s="70"/>
      <c r="C40" s="71"/>
      <c r="D40" s="69"/>
      <c r="E40" s="71"/>
      <c r="F40" s="72">
        <v>0</v>
      </c>
      <c r="G40" s="72">
        <v>0</v>
      </c>
      <c r="H40" s="72">
        <f t="shared" si="9"/>
        <v>0</v>
      </c>
      <c r="I40" s="87"/>
      <c r="J40" s="93"/>
    </row>
    <row r="41" customHeight="1" spans="1:10">
      <c r="A41" s="69"/>
      <c r="B41" s="70"/>
      <c r="C41" s="71"/>
      <c r="D41" s="69"/>
      <c r="E41" s="71"/>
      <c r="F41" s="72">
        <v>0</v>
      </c>
      <c r="G41" s="72">
        <v>0</v>
      </c>
      <c r="H41" s="72">
        <f t="shared" si="9"/>
        <v>0</v>
      </c>
      <c r="I41" s="87"/>
      <c r="J41" s="93"/>
    </row>
    <row r="42" customHeight="1" spans="1:10">
      <c r="A42" s="69"/>
      <c r="B42" s="70"/>
      <c r="C42" s="71"/>
      <c r="D42" s="69"/>
      <c r="E42" s="71"/>
      <c r="F42" s="72">
        <v>0</v>
      </c>
      <c r="G42" s="72">
        <v>0</v>
      </c>
      <c r="H42" s="72">
        <f t="shared" si="9"/>
        <v>0</v>
      </c>
      <c r="I42" s="87"/>
      <c r="J42" s="93"/>
    </row>
    <row r="43" s="58" customFormat="1" customHeight="1" spans="1:10">
      <c r="A43" s="73"/>
      <c r="B43" s="74" t="s">
        <v>44</v>
      </c>
      <c r="C43" s="75">
        <f>SUM(C39)</f>
        <v>0</v>
      </c>
      <c r="D43" s="75">
        <f t="shared" ref="D43:E43" si="10">SUM(D39)</f>
        <v>1</v>
      </c>
      <c r="E43" s="75">
        <f t="shared" si="10"/>
        <v>0</v>
      </c>
      <c r="F43" s="76">
        <f>SUM(F39:F42)</f>
        <v>400</v>
      </c>
      <c r="G43" s="76">
        <f t="shared" ref="G43:H43" si="11">SUM(G39:G42)</f>
        <v>0</v>
      </c>
      <c r="H43" s="76">
        <f t="shared" si="11"/>
        <v>400</v>
      </c>
      <c r="I43" s="90"/>
      <c r="J43" s="94"/>
    </row>
    <row r="44" customHeight="1" spans="1:10">
      <c r="A44" s="69">
        <v>7</v>
      </c>
      <c r="B44" s="70" t="s">
        <v>45</v>
      </c>
      <c r="C44" s="71">
        <v>0</v>
      </c>
      <c r="D44" s="69">
        <v>1</v>
      </c>
      <c r="E44" s="71">
        <f t="shared" si="8"/>
        <v>0</v>
      </c>
      <c r="F44" s="72">
        <v>0</v>
      </c>
      <c r="G44" s="72">
        <v>0</v>
      </c>
      <c r="H44" s="72">
        <f t="shared" si="9"/>
        <v>0</v>
      </c>
      <c r="I44" s="87"/>
      <c r="J44" s="96"/>
    </row>
    <row r="45" customHeight="1" spans="1:10">
      <c r="A45" s="69"/>
      <c r="B45" s="70"/>
      <c r="C45" s="71"/>
      <c r="D45" s="69"/>
      <c r="E45" s="71"/>
      <c r="F45" s="72">
        <v>0</v>
      </c>
      <c r="G45" s="72">
        <v>0</v>
      </c>
      <c r="H45" s="72">
        <f t="shared" si="9"/>
        <v>0</v>
      </c>
      <c r="I45" s="87"/>
      <c r="J45" s="97"/>
    </row>
    <row r="46" customHeight="1" spans="1:10">
      <c r="A46" s="69"/>
      <c r="B46" s="70"/>
      <c r="C46" s="71"/>
      <c r="D46" s="69"/>
      <c r="E46" s="71"/>
      <c r="F46" s="72">
        <v>0</v>
      </c>
      <c r="G46" s="72">
        <v>0</v>
      </c>
      <c r="H46" s="72">
        <f t="shared" si="9"/>
        <v>0</v>
      </c>
      <c r="I46" s="87"/>
      <c r="J46" s="97"/>
    </row>
    <row r="47" customHeight="1" spans="1:10">
      <c r="A47" s="69"/>
      <c r="B47" s="70"/>
      <c r="C47" s="71"/>
      <c r="D47" s="69"/>
      <c r="E47" s="71"/>
      <c r="F47" s="72">
        <v>0</v>
      </c>
      <c r="G47" s="72">
        <v>0</v>
      </c>
      <c r="H47" s="72">
        <f t="shared" si="9"/>
        <v>0</v>
      </c>
      <c r="I47" s="87"/>
      <c r="J47" s="97"/>
    </row>
    <row r="48" s="58" customFormat="1" customHeight="1" spans="1:10">
      <c r="A48" s="73"/>
      <c r="B48" s="74" t="s">
        <v>46</v>
      </c>
      <c r="C48" s="75">
        <f>SUM(C44)</f>
        <v>0</v>
      </c>
      <c r="D48" s="75">
        <f t="shared" ref="D48:E48" si="12">SUM(D44)</f>
        <v>1</v>
      </c>
      <c r="E48" s="75">
        <f t="shared" si="12"/>
        <v>0</v>
      </c>
      <c r="F48" s="76">
        <f>SUM(F44:F47)</f>
        <v>0</v>
      </c>
      <c r="G48" s="76">
        <f t="shared" ref="G48:H48" si="13">SUM(G44:G47)</f>
        <v>0</v>
      </c>
      <c r="H48" s="76">
        <f t="shared" si="13"/>
        <v>0</v>
      </c>
      <c r="I48" s="90"/>
      <c r="J48" s="98"/>
    </row>
    <row r="49" customHeight="1" spans="1:10">
      <c r="A49" s="69">
        <v>8</v>
      </c>
      <c r="B49" s="70" t="s">
        <v>47</v>
      </c>
      <c r="C49" s="71">
        <v>0</v>
      </c>
      <c r="D49" s="69">
        <v>1</v>
      </c>
      <c r="E49" s="71">
        <f t="shared" si="8"/>
        <v>0</v>
      </c>
      <c r="F49" s="72">
        <v>0</v>
      </c>
      <c r="G49" s="72">
        <v>0</v>
      </c>
      <c r="H49" s="72">
        <f t="shared" si="9"/>
        <v>0</v>
      </c>
      <c r="I49" s="87"/>
      <c r="J49" s="92" t="s">
        <v>48</v>
      </c>
    </row>
    <row r="50" customHeight="1" spans="1:10">
      <c r="A50" s="69"/>
      <c r="B50" s="70"/>
      <c r="C50" s="71"/>
      <c r="D50" s="69"/>
      <c r="E50" s="71"/>
      <c r="F50" s="72">
        <v>0</v>
      </c>
      <c r="G50" s="72">
        <v>0</v>
      </c>
      <c r="H50" s="72">
        <f t="shared" si="9"/>
        <v>0</v>
      </c>
      <c r="I50" s="87"/>
      <c r="J50" s="93"/>
    </row>
    <row r="51" s="58" customFormat="1" customHeight="1" spans="1:10">
      <c r="A51" s="73"/>
      <c r="B51" s="74" t="s">
        <v>49</v>
      </c>
      <c r="C51" s="75">
        <f>SUM(C49)</f>
        <v>0</v>
      </c>
      <c r="D51" s="75">
        <f t="shared" ref="D51:E51" si="14">SUM(D49)</f>
        <v>1</v>
      </c>
      <c r="E51" s="75">
        <f t="shared" si="14"/>
        <v>0</v>
      </c>
      <c r="F51" s="76">
        <f>SUM(F49:F50)</f>
        <v>0</v>
      </c>
      <c r="G51" s="76">
        <f t="shared" ref="G51:H51" si="15">SUM(G49:G50)</f>
        <v>0</v>
      </c>
      <c r="H51" s="76">
        <f t="shared" si="15"/>
        <v>0</v>
      </c>
      <c r="I51" s="90"/>
      <c r="J51" s="94"/>
    </row>
    <row r="52" customHeight="1" spans="1:10">
      <c r="A52" s="69">
        <v>9</v>
      </c>
      <c r="B52" s="70" t="s">
        <v>50</v>
      </c>
      <c r="C52" s="71">
        <v>0</v>
      </c>
      <c r="D52" s="69">
        <v>1</v>
      </c>
      <c r="E52" s="71">
        <f t="shared" si="8"/>
        <v>0</v>
      </c>
      <c r="F52" s="72">
        <v>0</v>
      </c>
      <c r="G52" s="72">
        <v>0</v>
      </c>
      <c r="H52" s="72">
        <f t="shared" si="9"/>
        <v>0</v>
      </c>
      <c r="I52" s="87"/>
      <c r="J52" s="88" t="s">
        <v>51</v>
      </c>
    </row>
    <row r="53" customHeight="1" spans="1:10">
      <c r="A53" s="69"/>
      <c r="B53" s="70"/>
      <c r="C53" s="71"/>
      <c r="D53" s="69"/>
      <c r="E53" s="71"/>
      <c r="F53" s="72">
        <v>0</v>
      </c>
      <c r="G53" s="72">
        <v>0</v>
      </c>
      <c r="H53" s="72">
        <f t="shared" si="9"/>
        <v>0</v>
      </c>
      <c r="I53" s="87"/>
      <c r="J53" s="89"/>
    </row>
    <row r="54" customHeight="1" spans="1:10">
      <c r="A54" s="69"/>
      <c r="B54" s="70"/>
      <c r="C54" s="71"/>
      <c r="D54" s="69"/>
      <c r="E54" s="71"/>
      <c r="F54" s="72">
        <v>0</v>
      </c>
      <c r="G54" s="72">
        <v>0</v>
      </c>
      <c r="H54" s="72">
        <f t="shared" si="9"/>
        <v>0</v>
      </c>
      <c r="I54" s="87"/>
      <c r="J54" s="89"/>
    </row>
    <row r="55" s="58" customFormat="1" customHeight="1" spans="1:10">
      <c r="A55" s="73"/>
      <c r="B55" s="74" t="s">
        <v>52</v>
      </c>
      <c r="C55" s="75">
        <f>SUM(C52)</f>
        <v>0</v>
      </c>
      <c r="D55" s="75">
        <f t="shared" ref="D55:E55" si="16">SUM(D52)</f>
        <v>1</v>
      </c>
      <c r="E55" s="75">
        <f t="shared" si="16"/>
        <v>0</v>
      </c>
      <c r="F55" s="76">
        <f>SUM(F52:F54)</f>
        <v>0</v>
      </c>
      <c r="G55" s="76">
        <f t="shared" ref="G55:H55" si="17">SUM(G52:G54)</f>
        <v>0</v>
      </c>
      <c r="H55" s="76">
        <f t="shared" si="17"/>
        <v>0</v>
      </c>
      <c r="I55" s="90"/>
      <c r="J55" s="91"/>
    </row>
    <row r="56" ht="14.4" spans="1:10">
      <c r="A56" s="77">
        <v>10</v>
      </c>
      <c r="B56" s="70" t="s">
        <v>53</v>
      </c>
      <c r="C56" s="71">
        <v>0</v>
      </c>
      <c r="D56" s="69">
        <v>1</v>
      </c>
      <c r="E56" s="71">
        <f t="shared" si="8"/>
        <v>0</v>
      </c>
      <c r="F56" s="72">
        <v>0</v>
      </c>
      <c r="G56" s="72">
        <v>0</v>
      </c>
      <c r="H56" s="72">
        <f>F56+G56</f>
        <v>0</v>
      </c>
      <c r="I56" s="99"/>
      <c r="J56" s="96"/>
    </row>
    <row r="57" customHeight="1" spans="1:10">
      <c r="A57" s="83"/>
      <c r="B57" s="70"/>
      <c r="C57" s="71"/>
      <c r="D57" s="69"/>
      <c r="E57" s="71"/>
      <c r="F57" s="72">
        <v>0</v>
      </c>
      <c r="G57" s="72">
        <v>0</v>
      </c>
      <c r="H57" s="72">
        <f t="shared" ref="H57:H62" si="18">F57+G57</f>
        <v>0</v>
      </c>
      <c r="I57" s="87"/>
      <c r="J57" s="97"/>
    </row>
    <row r="58" customHeight="1" spans="1:10">
      <c r="A58" s="83"/>
      <c r="B58" s="70"/>
      <c r="C58" s="71"/>
      <c r="D58" s="69"/>
      <c r="E58" s="71"/>
      <c r="F58" s="72">
        <v>0</v>
      </c>
      <c r="G58" s="72">
        <v>0</v>
      </c>
      <c r="H58" s="72">
        <f t="shared" si="18"/>
        <v>0</v>
      </c>
      <c r="I58" s="87"/>
      <c r="J58" s="97"/>
    </row>
    <row r="59" customHeight="1" spans="1:10">
      <c r="A59" s="83"/>
      <c r="B59" s="70"/>
      <c r="C59" s="71"/>
      <c r="D59" s="69"/>
      <c r="E59" s="71"/>
      <c r="F59" s="72">
        <v>0</v>
      </c>
      <c r="G59" s="72">
        <v>0</v>
      </c>
      <c r="H59" s="72">
        <f t="shared" si="18"/>
        <v>0</v>
      </c>
      <c r="I59" s="87"/>
      <c r="J59" s="97"/>
    </row>
    <row r="60" customHeight="1" spans="1:10">
      <c r="A60" s="83"/>
      <c r="B60" s="70"/>
      <c r="C60" s="71"/>
      <c r="D60" s="69"/>
      <c r="E60" s="71"/>
      <c r="F60" s="72">
        <v>0</v>
      </c>
      <c r="G60" s="72">
        <v>0</v>
      </c>
      <c r="H60" s="72">
        <f t="shared" si="18"/>
        <v>0</v>
      </c>
      <c r="I60" s="87"/>
      <c r="J60" s="97"/>
    </row>
    <row r="61" customHeight="1" spans="1:10">
      <c r="A61" s="83"/>
      <c r="B61" s="70"/>
      <c r="C61" s="71"/>
      <c r="D61" s="69"/>
      <c r="E61" s="71"/>
      <c r="F61" s="72">
        <v>0</v>
      </c>
      <c r="G61" s="72">
        <v>0</v>
      </c>
      <c r="H61" s="72">
        <f t="shared" si="18"/>
        <v>0</v>
      </c>
      <c r="I61" s="87"/>
      <c r="J61" s="97"/>
    </row>
    <row r="62" customHeight="1" spans="1:10">
      <c r="A62" s="80"/>
      <c r="B62" s="70"/>
      <c r="C62" s="71"/>
      <c r="D62" s="69"/>
      <c r="E62" s="71"/>
      <c r="F62" s="72">
        <v>0</v>
      </c>
      <c r="G62" s="72">
        <v>0</v>
      </c>
      <c r="H62" s="72">
        <f t="shared" si="18"/>
        <v>0</v>
      </c>
      <c r="I62" s="87"/>
      <c r="J62" s="97"/>
    </row>
    <row r="63" s="58" customFormat="1" customHeight="1" spans="1:10">
      <c r="A63" s="73"/>
      <c r="B63" s="74" t="s">
        <v>54</v>
      </c>
      <c r="C63" s="75">
        <f>SUM(C56)</f>
        <v>0</v>
      </c>
      <c r="D63" s="75">
        <f t="shared" ref="D63:E63" si="19">SUM(D56)</f>
        <v>1</v>
      </c>
      <c r="E63" s="75">
        <f t="shared" si="19"/>
        <v>0</v>
      </c>
      <c r="F63" s="76">
        <f>SUM(F56:F62)</f>
        <v>0</v>
      </c>
      <c r="G63" s="76">
        <f t="shared" ref="G63:H63" si="20">SUM(G56:G62)</f>
        <v>0</v>
      </c>
      <c r="H63" s="76">
        <f t="shared" si="20"/>
        <v>0</v>
      </c>
      <c r="I63" s="90"/>
      <c r="J63" s="98"/>
    </row>
    <row r="64" customHeight="1" spans="1:10">
      <c r="A64" s="73"/>
      <c r="B64" s="74" t="s">
        <v>55</v>
      </c>
      <c r="C64" s="75">
        <f>SUM(C63,C55,C51,C48,C43,C38,C26,C21,C16,C13)</f>
        <v>0</v>
      </c>
      <c r="D64" s="75">
        <f t="shared" ref="D64:H64" si="21">SUM(D63,D55,D51,D48,D43,D38,D26,D21,D16,D13)</f>
        <v>9</v>
      </c>
      <c r="E64" s="75">
        <f t="shared" si="21"/>
        <v>0</v>
      </c>
      <c r="F64" s="76">
        <f t="shared" si="21"/>
        <v>18819.86</v>
      </c>
      <c r="G64" s="76">
        <f t="shared" si="21"/>
        <v>0</v>
      </c>
      <c r="H64" s="76">
        <f t="shared" si="21"/>
        <v>18819.86</v>
      </c>
      <c r="I64" s="90"/>
      <c r="J64" s="100"/>
    </row>
    <row r="68" customHeight="1" spans="1:9">
      <c r="A68" s="101" t="s">
        <v>56</v>
      </c>
      <c r="B68" s="102"/>
      <c r="C68" s="103" t="s">
        <v>57</v>
      </c>
      <c r="D68" s="103"/>
      <c r="E68" s="103" t="s">
        <v>58</v>
      </c>
      <c r="F68" s="103"/>
      <c r="G68" s="103" t="s">
        <v>59</v>
      </c>
      <c r="H68" s="103"/>
      <c r="I68" s="109" t="s">
        <v>60</v>
      </c>
    </row>
    <row r="69" customHeight="1" spans="1:9">
      <c r="A69" s="104">
        <f>E64</f>
        <v>0</v>
      </c>
      <c r="B69" s="105"/>
      <c r="C69" s="105">
        <f>H64</f>
        <v>18819.86</v>
      </c>
      <c r="D69" s="105"/>
      <c r="E69" s="105">
        <f>F64</f>
        <v>18819.86</v>
      </c>
      <c r="F69" s="105"/>
      <c r="G69" s="105">
        <f>G64</f>
        <v>0</v>
      </c>
      <c r="H69" s="105"/>
      <c r="I69" s="110">
        <f>A69-C69</f>
        <v>-18819.86</v>
      </c>
    </row>
    <row r="71" customHeight="1" spans="1:9">
      <c r="A71" s="106" t="s">
        <v>61</v>
      </c>
      <c r="B71" s="107"/>
      <c r="C71" s="108" t="s">
        <v>62</v>
      </c>
      <c r="D71" s="106"/>
      <c r="E71" s="106" t="s">
        <v>63</v>
      </c>
      <c r="F71" s="106"/>
      <c r="G71" s="106" t="s">
        <v>64</v>
      </c>
      <c r="H71" s="106"/>
      <c r="I71" s="107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0"/>
    <mergeCell ref="A22:A25"/>
    <mergeCell ref="A27:A37"/>
    <mergeCell ref="A39:A42"/>
    <mergeCell ref="A44:A47"/>
    <mergeCell ref="A49:A50"/>
    <mergeCell ref="A52:A54"/>
    <mergeCell ref="A56:A62"/>
    <mergeCell ref="B6:B7"/>
    <mergeCell ref="B8:B12"/>
    <mergeCell ref="B14:B15"/>
    <mergeCell ref="B17:B20"/>
    <mergeCell ref="B22:B25"/>
    <mergeCell ref="B27:B37"/>
    <mergeCell ref="B39:B42"/>
    <mergeCell ref="B44:B47"/>
    <mergeCell ref="B49:B50"/>
    <mergeCell ref="B52:B54"/>
    <mergeCell ref="B56:B62"/>
    <mergeCell ref="C8:C12"/>
    <mergeCell ref="C14:C15"/>
    <mergeCell ref="C17:C20"/>
    <mergeCell ref="C22:C25"/>
    <mergeCell ref="C27:C37"/>
    <mergeCell ref="C39:C42"/>
    <mergeCell ref="C44:C47"/>
    <mergeCell ref="C49:C50"/>
    <mergeCell ref="C52:C54"/>
    <mergeCell ref="C56:C62"/>
    <mergeCell ref="D8:D12"/>
    <mergeCell ref="D14:D15"/>
    <mergeCell ref="D17:D20"/>
    <mergeCell ref="D22:D25"/>
    <mergeCell ref="D27:D37"/>
    <mergeCell ref="D39:D42"/>
    <mergeCell ref="D44:D47"/>
    <mergeCell ref="D49:D50"/>
    <mergeCell ref="D52:D54"/>
    <mergeCell ref="D56:D62"/>
    <mergeCell ref="E8:E12"/>
    <mergeCell ref="E14:E15"/>
    <mergeCell ref="E17:E20"/>
    <mergeCell ref="E22:E25"/>
    <mergeCell ref="E27:E37"/>
    <mergeCell ref="E39:E42"/>
    <mergeCell ref="E44:E47"/>
    <mergeCell ref="E49:E50"/>
    <mergeCell ref="E52:E54"/>
    <mergeCell ref="E56:E62"/>
    <mergeCell ref="J4:J5"/>
    <mergeCell ref="J6:J7"/>
    <mergeCell ref="J8:J13"/>
    <mergeCell ref="J14:J16"/>
    <mergeCell ref="J17:J21"/>
    <mergeCell ref="J22:J26"/>
    <mergeCell ref="J27:J38"/>
    <mergeCell ref="J39:J43"/>
    <mergeCell ref="J44:J48"/>
    <mergeCell ref="J49:J51"/>
    <mergeCell ref="J52:J55"/>
    <mergeCell ref="J56:J63"/>
    <mergeCell ref="H4:I5"/>
  </mergeCells>
  <pageMargins left="0.699305555555556" right="0.699305555555556" top="0.75" bottom="0.75" header="0.3" footer="0.3"/>
  <pageSetup paperSize="9" scale="52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4" workbookViewId="0">
      <selection activeCell="G52" sqref="G52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.1" customHeight="1" spans="2:11">
      <c r="B5" s="4"/>
      <c r="C5" s="5"/>
      <c r="D5" s="6" t="s">
        <v>66</v>
      </c>
      <c r="E5" s="6"/>
      <c r="F5" s="7" t="s">
        <v>67</v>
      </c>
      <c r="G5" s="7"/>
      <c r="H5" s="6" t="s">
        <v>68</v>
      </c>
      <c r="I5" s="5"/>
      <c r="J5" s="7"/>
      <c r="K5" s="43"/>
    </row>
    <row r="6" ht="20.1" customHeight="1" spans="2:11">
      <c r="B6" s="8"/>
      <c r="C6" s="9"/>
      <c r="D6" s="10" t="s">
        <v>69</v>
      </c>
      <c r="E6" s="10"/>
      <c r="F6" s="11" t="s">
        <v>70</v>
      </c>
      <c r="G6" s="11"/>
      <c r="H6" s="10" t="s">
        <v>71</v>
      </c>
      <c r="I6" s="9"/>
      <c r="J6" s="11" t="s">
        <v>72</v>
      </c>
      <c r="K6" s="44"/>
    </row>
    <row r="7" ht="20.1" customHeight="1" spans="2:11">
      <c r="B7" s="8"/>
      <c r="C7" s="9"/>
      <c r="D7" s="10" t="s">
        <v>73</v>
      </c>
      <c r="E7" s="10"/>
      <c r="F7" s="12" t="s">
        <v>74</v>
      </c>
      <c r="G7" s="11"/>
      <c r="H7" s="10" t="s">
        <v>75</v>
      </c>
      <c r="I7" s="45"/>
      <c r="J7" s="12">
        <v>45323</v>
      </c>
      <c r="K7" s="44"/>
    </row>
    <row r="8" ht="20.1" customHeight="1" spans="2:11">
      <c r="B8" s="13"/>
      <c r="C8" s="14"/>
      <c r="D8" s="15"/>
      <c r="E8" s="15"/>
      <c r="F8" s="16"/>
      <c r="G8" s="16"/>
      <c r="H8" s="15" t="s">
        <v>76</v>
      </c>
      <c r="I8" s="46"/>
      <c r="J8" s="16" t="str">
        <f>员工报销明细!H4</f>
        <v>团号：HMJB-240201-XSY480</v>
      </c>
      <c r="K8" s="47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77</v>
      </c>
      <c r="E10" s="20" t="s">
        <v>78</v>
      </c>
      <c r="F10" s="21"/>
      <c r="G10" s="22" t="s">
        <v>79</v>
      </c>
      <c r="H10" s="21" t="s">
        <v>80</v>
      </c>
      <c r="I10" s="20" t="s">
        <v>81</v>
      </c>
      <c r="J10" s="21"/>
      <c r="K10" s="22" t="s">
        <v>82</v>
      </c>
    </row>
    <row r="11" ht="20.1" customHeight="1" spans="2:11">
      <c r="B11" s="23">
        <v>1</v>
      </c>
      <c r="C11" s="24"/>
      <c r="D11" s="25" t="s">
        <v>83</v>
      </c>
      <c r="E11" s="23" t="s">
        <v>84</v>
      </c>
      <c r="F11" s="24"/>
      <c r="G11" s="26"/>
      <c r="H11" s="26"/>
      <c r="I11" s="48">
        <f t="shared" ref="I11:I18" si="0">G11-H11</f>
        <v>0</v>
      </c>
      <c r="J11" s="30"/>
      <c r="K11" s="49" t="s">
        <v>85</v>
      </c>
    </row>
    <row r="12" ht="20.1" customHeight="1" spans="2:11">
      <c r="B12" s="23">
        <v>2</v>
      </c>
      <c r="C12" s="24"/>
      <c r="D12" s="27"/>
      <c r="E12" s="28" t="s">
        <v>86</v>
      </c>
      <c r="F12" s="29"/>
      <c r="G12" s="30">
        <v>21.69</v>
      </c>
      <c r="H12" s="30">
        <v>21.69</v>
      </c>
      <c r="I12" s="48">
        <f t="shared" si="0"/>
        <v>0</v>
      </c>
      <c r="J12" s="30"/>
      <c r="K12" s="50">
        <v>1.26</v>
      </c>
    </row>
    <row r="13" ht="20.1" customHeight="1" spans="2:11">
      <c r="B13" s="23">
        <v>3</v>
      </c>
      <c r="C13" s="24"/>
      <c r="D13" s="27"/>
      <c r="E13" s="31"/>
      <c r="F13" s="32"/>
      <c r="G13" s="30">
        <v>14.49</v>
      </c>
      <c r="H13" s="30">
        <v>14.49</v>
      </c>
      <c r="I13" s="48">
        <f t="shared" si="0"/>
        <v>0</v>
      </c>
      <c r="J13" s="30"/>
      <c r="K13" s="50">
        <v>1.26</v>
      </c>
    </row>
    <row r="14" ht="20.1" customHeight="1" spans="2:11">
      <c r="B14" s="23">
        <v>4</v>
      </c>
      <c r="C14" s="24"/>
      <c r="D14" s="27"/>
      <c r="E14" s="31"/>
      <c r="F14" s="32"/>
      <c r="G14" s="30">
        <v>76</v>
      </c>
      <c r="H14" s="30">
        <v>76</v>
      </c>
      <c r="I14" s="48">
        <f t="shared" si="0"/>
        <v>0</v>
      </c>
      <c r="J14" s="30"/>
      <c r="K14" s="50">
        <v>1.26</v>
      </c>
    </row>
    <row r="15" ht="20.1" customHeight="1" spans="2:11">
      <c r="B15" s="23">
        <v>5</v>
      </c>
      <c r="C15" s="24"/>
      <c r="D15" s="27"/>
      <c r="E15" s="31"/>
      <c r="F15" s="32"/>
      <c r="G15" s="30">
        <v>56</v>
      </c>
      <c r="H15" s="30">
        <v>56</v>
      </c>
      <c r="I15" s="48">
        <f t="shared" si="0"/>
        <v>0</v>
      </c>
      <c r="J15" s="30"/>
      <c r="K15" s="50">
        <v>1.27</v>
      </c>
    </row>
    <row r="16" ht="20.1" customHeight="1" spans="2:11">
      <c r="B16" s="23">
        <v>6</v>
      </c>
      <c r="C16" s="24"/>
      <c r="D16" s="27"/>
      <c r="E16" s="33"/>
      <c r="F16" s="34"/>
      <c r="G16" s="30">
        <v>62</v>
      </c>
      <c r="H16" s="30">
        <v>62</v>
      </c>
      <c r="I16" s="48">
        <f t="shared" si="0"/>
        <v>0</v>
      </c>
      <c r="J16" s="30"/>
      <c r="K16" s="50">
        <v>1.27</v>
      </c>
    </row>
    <row r="17" ht="20.1" customHeight="1" spans="2:11">
      <c r="B17" s="23">
        <v>7</v>
      </c>
      <c r="C17" s="24"/>
      <c r="D17" s="27"/>
      <c r="E17" s="23" t="s">
        <v>87</v>
      </c>
      <c r="F17" s="24"/>
      <c r="G17" s="26"/>
      <c r="H17" s="26"/>
      <c r="I17" s="48">
        <f t="shared" si="0"/>
        <v>0</v>
      </c>
      <c r="J17" s="30"/>
      <c r="K17" s="49"/>
    </row>
    <row r="18" ht="20.1" customHeight="1" spans="2:11">
      <c r="B18" s="23">
        <v>8</v>
      </c>
      <c r="C18" s="24"/>
      <c r="D18" s="27"/>
      <c r="E18" s="28" t="s">
        <v>88</v>
      </c>
      <c r="F18" s="29"/>
      <c r="G18" s="26"/>
      <c r="H18" s="26"/>
      <c r="I18" s="48">
        <f t="shared" si="0"/>
        <v>0</v>
      </c>
      <c r="J18" s="30"/>
      <c r="K18" s="49"/>
    </row>
    <row r="19" ht="20.1" customHeight="1" spans="2:11">
      <c r="B19" s="20" t="s">
        <v>55</v>
      </c>
      <c r="C19" s="35"/>
      <c r="D19" s="35"/>
      <c r="E19" s="35"/>
      <c r="F19" s="21"/>
      <c r="G19" s="36">
        <f>SUM(G11:G18)</f>
        <v>230.18</v>
      </c>
      <c r="H19" s="36">
        <f>SUM(H11:H18)</f>
        <v>230.18</v>
      </c>
      <c r="I19" s="51">
        <f>SUM(I11:J18)</f>
        <v>0</v>
      </c>
      <c r="J19" s="52"/>
      <c r="K19" s="53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54"/>
      <c r="K20" s="17"/>
    </row>
    <row r="21" ht="20.1" customHeight="1" spans="2:11">
      <c r="B21" s="22" t="s">
        <v>80</v>
      </c>
      <c r="C21" s="22"/>
      <c r="D21" s="22"/>
      <c r="E21" s="22"/>
      <c r="F21" s="22"/>
      <c r="G21" s="22" t="s">
        <v>89</v>
      </c>
      <c r="H21" s="22"/>
      <c r="I21" s="22"/>
      <c r="J21" s="22"/>
      <c r="K21" s="22" t="s">
        <v>90</v>
      </c>
    </row>
    <row r="22" ht="20.1" customHeight="1" spans="2:11">
      <c r="B22" s="37">
        <f>H19</f>
        <v>230.18</v>
      </c>
      <c r="C22" s="37"/>
      <c r="D22" s="37"/>
      <c r="E22" s="37"/>
      <c r="F22" s="37"/>
      <c r="G22" s="37">
        <f>I19</f>
        <v>0</v>
      </c>
      <c r="H22" s="37"/>
      <c r="I22" s="37"/>
      <c r="J22" s="37"/>
      <c r="K22" s="55">
        <f>SUM(B22:J22)</f>
        <v>230.18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91</v>
      </c>
      <c r="C24" s="17"/>
      <c r="D24" s="17"/>
      <c r="E24" s="17"/>
      <c r="F24" s="17" t="s">
        <v>62</v>
      </c>
      <c r="G24" s="17" t="s">
        <v>92</v>
      </c>
      <c r="H24" s="17"/>
      <c r="I24" s="17"/>
      <c r="J24" s="17" t="s">
        <v>64</v>
      </c>
      <c r="K24" s="17"/>
    </row>
    <row r="26" ht="17.4" spans="1:11">
      <c r="A26" s="2" t="s">
        <v>93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66</v>
      </c>
      <c r="E28" s="6"/>
      <c r="F28" s="7" t="str">
        <f>F5</f>
        <v>高博</v>
      </c>
      <c r="G28" s="7"/>
      <c r="H28" s="6" t="s">
        <v>68</v>
      </c>
      <c r="I28" s="5"/>
      <c r="J28" s="7"/>
      <c r="K28" s="43"/>
    </row>
    <row r="29" ht="20.1" customHeight="1" spans="2:11">
      <c r="B29" s="8"/>
      <c r="C29" s="9"/>
      <c r="D29" s="10" t="s">
        <v>69</v>
      </c>
      <c r="E29" s="10"/>
      <c r="F29" s="11" t="str">
        <f>F6</f>
        <v>北京</v>
      </c>
      <c r="G29" s="11"/>
      <c r="H29" s="10" t="s">
        <v>71</v>
      </c>
      <c r="I29" s="9"/>
      <c r="J29" s="11" t="str">
        <f>J6</f>
        <v>会奖业务2组</v>
      </c>
      <c r="K29" s="44"/>
    </row>
    <row r="30" ht="20.1" customHeight="1" spans="2:11">
      <c r="B30" s="8"/>
      <c r="C30" s="9"/>
      <c r="D30" s="10" t="s">
        <v>73</v>
      </c>
      <c r="E30" s="10"/>
      <c r="F30" s="12" t="str">
        <f>F7</f>
        <v>1月26-27日</v>
      </c>
      <c r="G30" s="11"/>
      <c r="H30" s="10" t="s">
        <v>75</v>
      </c>
      <c r="I30" s="45"/>
      <c r="J30" s="11">
        <f>J7</f>
        <v>45323</v>
      </c>
      <c r="K30" s="44"/>
    </row>
    <row r="31" ht="20.1" customHeight="1" spans="2:11">
      <c r="B31" s="13"/>
      <c r="C31" s="14"/>
      <c r="D31" s="15"/>
      <c r="E31" s="15"/>
      <c r="F31" s="16"/>
      <c r="G31" s="16"/>
      <c r="H31" s="15" t="s">
        <v>76</v>
      </c>
      <c r="I31" s="46"/>
      <c r="J31" s="16" t="str">
        <f>J8</f>
        <v>团号：HMJB-240201-XSY480</v>
      </c>
      <c r="K31" s="47"/>
    </row>
    <row r="32" ht="20.1" customHeight="1"/>
    <row r="33" ht="20.1" customHeight="1" spans="2:11">
      <c r="B33" s="38"/>
      <c r="C33" s="38"/>
      <c r="D33" s="39" t="s">
        <v>94</v>
      </c>
      <c r="E33" s="38" t="s">
        <v>95</v>
      </c>
      <c r="F33" s="38"/>
      <c r="G33" s="26" t="s">
        <v>96</v>
      </c>
      <c r="H33" s="26" t="s">
        <v>97</v>
      </c>
      <c r="I33" s="26" t="s">
        <v>55</v>
      </c>
      <c r="J33" s="26"/>
      <c r="K33" s="56" t="s">
        <v>82</v>
      </c>
    </row>
    <row r="34" ht="20.1" customHeight="1" spans="2:11">
      <c r="B34" s="38">
        <v>1</v>
      </c>
      <c r="C34" s="38"/>
      <c r="D34" s="40" t="s">
        <v>70</v>
      </c>
      <c r="E34" s="41">
        <v>45317</v>
      </c>
      <c r="F34" s="38"/>
      <c r="G34" s="26">
        <v>100</v>
      </c>
      <c r="H34" s="26">
        <v>1</v>
      </c>
      <c r="I34" s="48">
        <f>G34*H34</f>
        <v>100</v>
      </c>
      <c r="J34" s="30"/>
      <c r="K34" s="57"/>
    </row>
    <row r="35" ht="20.1" customHeight="1" spans="2:11">
      <c r="B35" s="38">
        <v>2</v>
      </c>
      <c r="C35" s="38"/>
      <c r="D35" s="40" t="s">
        <v>70</v>
      </c>
      <c r="E35" s="41">
        <v>45318</v>
      </c>
      <c r="F35" s="38"/>
      <c r="G35" s="26">
        <v>200</v>
      </c>
      <c r="H35" s="26">
        <v>1</v>
      </c>
      <c r="I35" s="48">
        <f t="shared" ref="I35:I36" si="1">G35*H35</f>
        <v>200</v>
      </c>
      <c r="J35" s="30"/>
      <c r="K35" s="57"/>
    </row>
    <row r="36" ht="20.1" customHeight="1" spans="2:11">
      <c r="B36" s="38">
        <v>3</v>
      </c>
      <c r="C36" s="38"/>
      <c r="D36" s="40"/>
      <c r="E36" s="38"/>
      <c r="F36" s="38"/>
      <c r="G36" s="26">
        <v>0</v>
      </c>
      <c r="H36" s="26">
        <v>0</v>
      </c>
      <c r="I36" s="48">
        <f t="shared" si="1"/>
        <v>0</v>
      </c>
      <c r="J36" s="30"/>
      <c r="K36" s="57"/>
    </row>
    <row r="37" ht="20.1" customHeight="1" spans="2:11">
      <c r="B37" s="20" t="s">
        <v>55</v>
      </c>
      <c r="C37" s="35"/>
      <c r="D37" s="35"/>
      <c r="E37" s="35"/>
      <c r="F37" s="21"/>
      <c r="G37" s="36"/>
      <c r="H37" s="36">
        <f>SUM(H9:H36)</f>
        <v>462.36</v>
      </c>
      <c r="I37" s="51">
        <f>SUM(I34:J36)</f>
        <v>300</v>
      </c>
      <c r="J37" s="52"/>
      <c r="K37" s="53"/>
    </row>
    <row r="38" ht="20.1" customHeight="1" spans="2:11">
      <c r="B38" s="17" t="s">
        <v>91</v>
      </c>
      <c r="C38" s="17"/>
      <c r="D38" s="17"/>
      <c r="E38" s="17"/>
      <c r="F38" s="17" t="s">
        <v>62</v>
      </c>
      <c r="G38" s="17" t="s">
        <v>92</v>
      </c>
      <c r="H38" s="17"/>
      <c r="I38" s="17"/>
      <c r="J38" s="17" t="s">
        <v>64</v>
      </c>
      <c r="K38" s="17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8"/>
    <mergeCell ref="E12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2024-02-01T07:58:52Z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21D37F31BECF44CAA414AD0052A88822_12</vt:lpwstr>
  </property>
</Properties>
</file>